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firstSheet="2" activeTab="9"/>
  </bookViews>
  <sheets>
    <sheet name="k 31.3.2014" sheetId="1" r:id="rId1"/>
    <sheet name="31.8.2014" sheetId="2" r:id="rId2"/>
    <sheet name="4.9.2014" sheetId="3" r:id="rId3"/>
    <sheet name="23.9.2014" sheetId="4" r:id="rId4"/>
    <sheet name="17.10.2014" sheetId="5" r:id="rId5"/>
    <sheet name="20.11.2014" sheetId="6" r:id="rId6"/>
    <sheet name="30.11.2014" sheetId="7" r:id="rId7"/>
    <sheet name="4.12.2014" sheetId="8" r:id="rId8"/>
    <sheet name="18.12." sheetId="9" r:id="rId9"/>
    <sheet name="31.12." sheetId="10" r:id="rId10"/>
  </sheets>
  <definedNames/>
  <calcPr fullCalcOnLoad="1"/>
</workbook>
</file>

<file path=xl/sharedStrings.xml><?xml version="1.0" encoding="utf-8"?>
<sst xmlns="http://schemas.openxmlformats.org/spreadsheetml/2006/main" count="1352" uniqueCount="179">
  <si>
    <t>FO ze SVČ</t>
  </si>
  <si>
    <t>z nemovitostí</t>
  </si>
  <si>
    <t>za odpad od občanů</t>
  </si>
  <si>
    <t>Ozdravování hosp. zvířat</t>
  </si>
  <si>
    <t>Dopravní obslužnost</t>
  </si>
  <si>
    <t>Pitná voda</t>
  </si>
  <si>
    <t>Albrechtické listy</t>
  </si>
  <si>
    <t>SPOZ</t>
  </si>
  <si>
    <t>Pohřebnictví</t>
  </si>
  <si>
    <t>Územní plán</t>
  </si>
  <si>
    <t>Zeleň</t>
  </si>
  <si>
    <t>Obecní policie</t>
  </si>
  <si>
    <t>Požární ochrana</t>
  </si>
  <si>
    <t>Zastupitelstvo</t>
  </si>
  <si>
    <t>Financování</t>
  </si>
  <si>
    <t>Splátky úvěru u České spořitelny</t>
  </si>
  <si>
    <t>Financování Sociálního fondu</t>
  </si>
  <si>
    <t xml:space="preserve">Celkem </t>
  </si>
  <si>
    <t xml:space="preserve">Neinvestiční dotace na soc. účely </t>
  </si>
  <si>
    <t>za psy</t>
  </si>
  <si>
    <t>správní poplatky</t>
  </si>
  <si>
    <t>A) C E L K E M</t>
  </si>
  <si>
    <t>B) C E L K E M</t>
  </si>
  <si>
    <t xml:space="preserve">Kultura, včetně DD </t>
  </si>
  <si>
    <t>Služby peněžních ústavů</t>
  </si>
  <si>
    <t>6330 5342</t>
  </si>
  <si>
    <t>Soc.dávky z obec.prostředků + dárci krve</t>
  </si>
  <si>
    <t xml:space="preserve">A) Výdaje </t>
  </si>
  <si>
    <t>Silnice - provoz, opravy, investice</t>
  </si>
  <si>
    <t>Knihovna-provoz,opravy,investice</t>
  </si>
  <si>
    <t>Byty vč.úroč. kaucí-provoz,opravy,investice</t>
  </si>
  <si>
    <t>Nebytové hospodářství - provoz,opravy,investice</t>
  </si>
  <si>
    <t>Veřejné osvětlení - provoz,opravy,investice</t>
  </si>
  <si>
    <t>Odpadové hospodářství - provoz,opravy,investice</t>
  </si>
  <si>
    <t>za veřejné prostranství</t>
  </si>
  <si>
    <t>ZŠ a MŠ s polským vyučovacím jazykem,Školní 11</t>
  </si>
  <si>
    <t>Po úpravě</t>
  </si>
  <si>
    <t>právnických osob</t>
  </si>
  <si>
    <t>Výstavba a údržba inž. sítí - ul. Písečná</t>
  </si>
  <si>
    <t>plnění v %</t>
  </si>
  <si>
    <t>skutečnost</t>
  </si>
  <si>
    <t>Dne :</t>
  </si>
  <si>
    <t>Sportovní zařízení v majetku obce</t>
  </si>
  <si>
    <t>Vyhotovila : Gradková Mária</t>
  </si>
  <si>
    <t>Poplatky celkem</t>
  </si>
  <si>
    <t>Dotace celkem</t>
  </si>
  <si>
    <t>A)Příjmy daňové, poplatky, dotace</t>
  </si>
  <si>
    <t xml:space="preserve">A) C E L K E M  </t>
  </si>
  <si>
    <t>Daňové příjmy celkem</t>
  </si>
  <si>
    <t xml:space="preserve">Činnost registrovaných církví </t>
  </si>
  <si>
    <t>3611 2141</t>
  </si>
  <si>
    <t>Úhrady z půjček celkem</t>
  </si>
  <si>
    <t>B) Konsolidace výdajů</t>
  </si>
  <si>
    <t>B) C e l k e m</t>
  </si>
  <si>
    <t xml:space="preserve">A) + B)  Výdaje po konsolidaci </t>
  </si>
  <si>
    <t>Ost.zájmová činnost  (kultura, sport)</t>
  </si>
  <si>
    <t>výtěžek z VHP 30%</t>
  </si>
  <si>
    <t>výtěžek z VHP 80%</t>
  </si>
  <si>
    <t>Základní škola a Mateřská škola,Školní 20</t>
  </si>
  <si>
    <t>Příjmy</t>
  </si>
  <si>
    <t>C) C E L K E M</t>
  </si>
  <si>
    <t>B)Vlastní příjmy</t>
  </si>
  <si>
    <t>C)Konsolidace příjmů</t>
  </si>
  <si>
    <r>
      <t xml:space="preserve">            </t>
    </r>
    <r>
      <rPr>
        <b/>
        <sz val="10"/>
        <rFont val="Arial CE"/>
        <family val="2"/>
      </rPr>
      <t xml:space="preserve"> (v tis. Kč)</t>
    </r>
  </si>
  <si>
    <r>
      <t>Výdaje</t>
    </r>
    <r>
      <rPr>
        <sz val="14"/>
        <rFont val="Arial CE"/>
        <family val="2"/>
      </rPr>
      <t xml:space="preserve">     </t>
    </r>
    <r>
      <rPr>
        <b/>
        <sz val="10"/>
        <rFont val="Arial CE"/>
        <family val="2"/>
      </rPr>
      <t xml:space="preserve">      (v tis. Kč)</t>
    </r>
  </si>
  <si>
    <r>
      <t xml:space="preserve">Zdravotní středisko - </t>
    </r>
    <r>
      <rPr>
        <sz val="10"/>
        <rFont val="Arial CE"/>
        <family val="0"/>
      </rPr>
      <t>provoz,investice, opravy</t>
    </r>
  </si>
  <si>
    <r>
      <t xml:space="preserve">Správa - </t>
    </r>
    <r>
      <rPr>
        <sz val="8"/>
        <rFont val="Arial CE"/>
        <family val="0"/>
      </rPr>
      <t>provoz,členství obce ve sdruž.opravy,invest.</t>
    </r>
  </si>
  <si>
    <t>Zůstatek prostředků z r. 2012</t>
  </si>
  <si>
    <t xml:space="preserve">  </t>
  </si>
  <si>
    <t>plnění v % k</t>
  </si>
  <si>
    <t>za odnětí půdy</t>
  </si>
  <si>
    <r>
      <t xml:space="preserve">   </t>
    </r>
    <r>
      <rPr>
        <b/>
        <u val="single"/>
        <sz val="14"/>
        <rFont val="Arial CE"/>
        <family val="2"/>
      </rPr>
      <t xml:space="preserve">Rozpočet Obce Albrechtice  na  rok   2014  </t>
    </r>
  </si>
  <si>
    <t>plnění k 31.3.2014</t>
  </si>
  <si>
    <t xml:space="preserve">dotace na volby </t>
  </si>
  <si>
    <t>Ost. příjmy z fin. vypořádání minulých let</t>
  </si>
  <si>
    <t>2014</t>
  </si>
  <si>
    <t xml:space="preserve">ROK 2014 - investice </t>
  </si>
  <si>
    <t>rozpočet 2014</t>
  </si>
  <si>
    <t>úprava 2014</t>
  </si>
  <si>
    <r>
      <t xml:space="preserve">Převody z rozp. účtů     </t>
    </r>
    <r>
      <rPr>
        <sz val="8"/>
        <rFont val="Arial CE"/>
        <family val="0"/>
      </rPr>
      <t xml:space="preserve"> (Převod z BÚ do SF)</t>
    </r>
  </si>
  <si>
    <t>6330 5345</t>
  </si>
  <si>
    <t xml:space="preserve">Příloha č.1 - Seznam investičních akcí v r. 2014 </t>
  </si>
  <si>
    <t>tvorba</t>
  </si>
  <si>
    <t>čerpání</t>
  </si>
  <si>
    <t>Daně   1111</t>
  </si>
  <si>
    <t>FO ze závislé činnosti</t>
  </si>
  <si>
    <t>FO z kap. výnosů</t>
  </si>
  <si>
    <t>z příjmu za obec</t>
  </si>
  <si>
    <t>z přidané hodnoty</t>
  </si>
  <si>
    <r>
      <t>Poplatky</t>
    </r>
    <r>
      <rPr>
        <sz val="10"/>
        <rFont val="Arial CE"/>
        <family val="0"/>
      </rPr>
      <t>1334</t>
    </r>
  </si>
  <si>
    <t>Splátky půjček od obyvatel</t>
  </si>
  <si>
    <t>Úroky</t>
  </si>
  <si>
    <r>
      <t>Dotace</t>
    </r>
    <r>
      <rPr>
        <sz val="10"/>
        <rFont val="Arial CE"/>
        <family val="0"/>
      </rPr>
      <t xml:space="preserve">  4111</t>
    </r>
  </si>
  <si>
    <r>
      <t xml:space="preserve">Neinv.přijaté transfery ze SR  </t>
    </r>
    <r>
      <rPr>
        <sz val="8"/>
        <rFont val="Arial CE"/>
        <family val="0"/>
      </rPr>
      <t xml:space="preserve"> (na provoz OÚ)</t>
    </r>
  </si>
  <si>
    <t>Činnosti knihovnické</t>
  </si>
  <si>
    <t>Ost.záležitosti kultury</t>
  </si>
  <si>
    <r>
      <t xml:space="preserve">Ostatní záležitosti sdělov.prostředků </t>
    </r>
    <r>
      <rPr>
        <sz val="8"/>
        <rFont val="Arial CE"/>
        <family val="0"/>
      </rPr>
      <t>(reklama v AL)</t>
    </r>
  </si>
  <si>
    <r>
      <t xml:space="preserve">Ostatní činnosti ve zdravotnictví </t>
    </r>
    <r>
      <rPr>
        <sz val="8"/>
        <rFont val="Arial CE"/>
        <family val="0"/>
      </rPr>
      <t>(ZS -nájem,služby)</t>
    </r>
  </si>
  <si>
    <r>
      <t xml:space="preserve">ost.neinv.přijaté transferdy    </t>
    </r>
    <r>
      <rPr>
        <sz val="8"/>
        <rFont val="Arial CE"/>
        <family val="0"/>
      </rPr>
      <t>(dotace ÚP)</t>
    </r>
  </si>
  <si>
    <r>
      <t xml:space="preserve">Investič.přijaté transfery ze SF </t>
    </r>
    <r>
      <rPr>
        <sz val="8"/>
        <rFont val="Arial CE"/>
        <family val="0"/>
      </rPr>
      <t>(zateplení 501, DPS)</t>
    </r>
  </si>
  <si>
    <r>
      <t xml:space="preserve">Os. inv.přijaté transfery ze SR </t>
    </r>
    <r>
      <rPr>
        <sz val="8"/>
        <rFont val="Arial CE"/>
        <family val="0"/>
      </rPr>
      <t>(zateplení 501, DPS)</t>
    </r>
  </si>
  <si>
    <t>Obecní byty - nájem, služby</t>
  </si>
  <si>
    <t>Nebytové prostory</t>
  </si>
  <si>
    <t>Popl.za odpad od PO,za tříděný odpad</t>
  </si>
  <si>
    <t>Pokuty vybrané OP</t>
  </si>
  <si>
    <t>Příjmy z úroků a dividend</t>
  </si>
  <si>
    <r>
      <t xml:space="preserve">Ost. převody z vl. fondů    </t>
    </r>
    <r>
      <rPr>
        <sz val="8"/>
        <rFont val="Arial CE"/>
        <family val="0"/>
      </rPr>
      <t>(Převody ze SF na BÚ)</t>
    </r>
  </si>
  <si>
    <t>A)+ B) + C)   PŘÍJMY CELKEM</t>
  </si>
  <si>
    <r>
      <t>Odvádění a ČOV</t>
    </r>
    <r>
      <rPr>
        <sz val="9"/>
        <rFont val="Arial CE"/>
        <family val="0"/>
      </rPr>
      <t xml:space="preserve">  </t>
    </r>
    <r>
      <rPr>
        <sz val="8"/>
        <rFont val="Arial CE"/>
        <family val="0"/>
      </rPr>
      <t>(opravy a investice)</t>
    </r>
  </si>
  <si>
    <r>
      <t xml:space="preserve">Ostatní finanční operace    </t>
    </r>
    <r>
      <rPr>
        <sz val="8"/>
        <rFont val="Arial CE"/>
        <family val="0"/>
      </rPr>
      <t>(DPH)</t>
    </r>
  </si>
  <si>
    <r>
      <t xml:space="preserve">Ostatní činnosti jinde nezařazené </t>
    </r>
    <r>
      <rPr>
        <sz val="8"/>
        <rFont val="Arial CE"/>
        <family val="0"/>
      </rPr>
      <t>(REZERVA)</t>
    </r>
  </si>
  <si>
    <r>
      <t xml:space="preserve">Převody sociálnímu fondu obcí </t>
    </r>
    <r>
      <rPr>
        <sz val="8"/>
        <rFont val="Arial CE"/>
        <family val="0"/>
      </rPr>
      <t>(tvorba soc. fondu)</t>
    </r>
  </si>
  <si>
    <r>
      <t>Převody vlast.rozpočtovým účtům (</t>
    </r>
    <r>
      <rPr>
        <sz val="8"/>
        <rFont val="Arial CE"/>
        <family val="0"/>
      </rPr>
      <t>ze SF)</t>
    </r>
  </si>
  <si>
    <t>Pozn. Investice = stavby,dopravní prostředky, pozemky</t>
  </si>
  <si>
    <r>
      <t xml:space="preserve">Výstavba a údržba míst.inž.sítí </t>
    </r>
    <r>
      <rPr>
        <sz val="8"/>
        <rFont val="Arial CE"/>
        <family val="0"/>
      </rPr>
      <t xml:space="preserve">  (věc.břemeno)</t>
    </r>
  </si>
  <si>
    <t>Za dobývací prostor</t>
  </si>
  <si>
    <r>
      <t xml:space="preserve">Pohřebnictví  </t>
    </r>
    <r>
      <rPr>
        <sz val="8"/>
        <rFont val="Arial CE"/>
        <family val="0"/>
      </rPr>
      <t xml:space="preserve"> (hrobová místa,smuteční síň)</t>
    </r>
  </si>
  <si>
    <r>
      <t>Činnost místní správy     (</t>
    </r>
    <r>
      <rPr>
        <sz val="8"/>
        <rFont val="Arial CE"/>
        <family val="0"/>
      </rPr>
      <t>pronáj.pozemků,kopírování)</t>
    </r>
  </si>
  <si>
    <t>(za vodu, nájem)</t>
  </si>
  <si>
    <r>
      <t>Dotace</t>
    </r>
    <r>
      <rPr>
        <sz val="10"/>
        <rFont val="Arial CE"/>
        <family val="0"/>
      </rPr>
      <t xml:space="preserve"> 4111</t>
    </r>
  </si>
  <si>
    <r>
      <t xml:space="preserve">ost.neinv.přijaté transferdy    </t>
    </r>
    <r>
      <rPr>
        <sz val="8"/>
        <rFont val="Arial CE"/>
        <family val="0"/>
      </rPr>
      <t>(dotace ÚP- VPP)</t>
    </r>
  </si>
  <si>
    <r>
      <t xml:space="preserve">os.inv.přijaté transfery ze SR </t>
    </r>
    <r>
      <rPr>
        <sz val="8"/>
        <rFont val="Arial CE"/>
        <family val="0"/>
      </rPr>
      <t>( 501, DPS,kom.vůz)</t>
    </r>
  </si>
  <si>
    <r>
      <t xml:space="preserve">inv.přijaté transfery ze SFŹP </t>
    </r>
    <r>
      <rPr>
        <sz val="8"/>
        <rFont val="Arial CE"/>
        <family val="0"/>
      </rPr>
      <t>(zateplení 501, DPS)</t>
    </r>
  </si>
  <si>
    <r>
      <t xml:space="preserve">neinv.přijaté transfery ze SR  </t>
    </r>
    <r>
      <rPr>
        <sz val="8"/>
        <rFont val="Arial CE"/>
        <family val="0"/>
      </rPr>
      <t xml:space="preserve"> (na provoz OÚ)</t>
    </r>
  </si>
  <si>
    <t>plnění k 31.8.2014</t>
  </si>
  <si>
    <r>
      <t>Poplatky</t>
    </r>
    <r>
      <rPr>
        <sz val="10"/>
        <rFont val="Arial CE"/>
        <family val="0"/>
      </rPr>
      <t>1335</t>
    </r>
  </si>
  <si>
    <t>za odnětí pozemků plnění funkcí lesa</t>
  </si>
  <si>
    <t>Volby do evropského parlamentu</t>
  </si>
  <si>
    <t>Pozn. Investice = stavby,dopravní prostředky</t>
  </si>
  <si>
    <t>Dne : 2.9.2014</t>
  </si>
  <si>
    <t>plnění k 20.9.2014</t>
  </si>
  <si>
    <t>Dne : 20.9.2014</t>
  </si>
  <si>
    <t>k 20.9.2014</t>
  </si>
  <si>
    <t xml:space="preserve">   Rozpočet Obce Albrechtice  na  rok  2014  </t>
  </si>
  <si>
    <t>Dne : 24.9.2014</t>
  </si>
  <si>
    <t>k 23.9.2014</t>
  </si>
  <si>
    <t>plnění k 23.9.2014</t>
  </si>
  <si>
    <t>úprava k 23.9.2014</t>
  </si>
  <si>
    <t>plnění k 17.10.2014</t>
  </si>
  <si>
    <t>k 17.10.2014</t>
  </si>
  <si>
    <t>úprava k 17.10.2014</t>
  </si>
  <si>
    <t>neinv.transfery od krajů</t>
  </si>
  <si>
    <t>Ostatní záležitosti poz.komunikací.</t>
  </si>
  <si>
    <t>Volby do zastupitelstva ÚSC</t>
  </si>
  <si>
    <t>Dne : 17.10.2014</t>
  </si>
  <si>
    <t>po rozpočtové úpravě číslo :</t>
  </si>
  <si>
    <t>I. ze dne 10.4.2014</t>
  </si>
  <si>
    <t>II.1. ze dne 14.8.2014</t>
  </si>
  <si>
    <t>II.2. ze dne 23.9.2014</t>
  </si>
  <si>
    <t>III.. ze dne 4.9.2014</t>
  </si>
  <si>
    <t>IV. Ze dne 16.10.2014</t>
  </si>
  <si>
    <t>schváleno RO</t>
  </si>
  <si>
    <t>schváleno ZO</t>
  </si>
  <si>
    <t>+</t>
  </si>
  <si>
    <t>IV. ze dne 16.10.2014</t>
  </si>
  <si>
    <t>plnění k 20.11.2014</t>
  </si>
  <si>
    <t xml:space="preserve"> 20.11.2014</t>
  </si>
  <si>
    <t>úprava 20.11.2014</t>
  </si>
  <si>
    <t>ost.činnosti související se sl.obyvatelstvu</t>
  </si>
  <si>
    <t>Dne : 20.11.2014</t>
  </si>
  <si>
    <t xml:space="preserve">plnění v % </t>
  </si>
  <si>
    <t>V. ze dne 20.11.2014</t>
  </si>
  <si>
    <t>úprava 30.11.2014</t>
  </si>
  <si>
    <t>plnění k 30.11.2014</t>
  </si>
  <si>
    <t xml:space="preserve">Rozpočet Obce Albrechtice na rok 2014 - plnění k 30.11.2014  </t>
  </si>
  <si>
    <t>VI.1. ze dne 4.12.2014</t>
  </si>
  <si>
    <t>úprava 4.12.2014</t>
  </si>
  <si>
    <t>plnění k 4.12.2014</t>
  </si>
  <si>
    <t>VI.2 ze dne 16.12.2014</t>
  </si>
  <si>
    <t>Základní škola a Mateřská škola</t>
  </si>
  <si>
    <t>plnění k 18.12.2014</t>
  </si>
  <si>
    <t>VII. ze dne 18.12.2014</t>
  </si>
  <si>
    <t xml:space="preserve">Rozpočet Obce Albrechtice na rok 2014 - plnění k 18.12.2014  </t>
  </si>
  <si>
    <t xml:space="preserve">Rozpočet Obce Albrechtice na rok 2014 - plnění k 4.12.2014  </t>
  </si>
  <si>
    <t>Daně  1111</t>
  </si>
  <si>
    <t>úprava 18.12.</t>
  </si>
  <si>
    <t xml:space="preserve">Rozpočet Obce Albrechtice na rok 2014 - plnění k 31.12.2014  </t>
  </si>
  <si>
    <t>úprava 31.12.</t>
  </si>
  <si>
    <t>plnění k 31.12.2014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</si>
</sst>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3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u val="single"/>
      <sz val="14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0"/>
    </font>
    <font>
      <b/>
      <i/>
      <sz val="11"/>
      <name val="Arial CE"/>
      <family val="0"/>
    </font>
    <font>
      <b/>
      <sz val="11"/>
      <name val="Arial CE"/>
      <family val="0"/>
    </font>
    <font>
      <sz val="10"/>
      <color indexed="10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b/>
      <sz val="12"/>
      <color indexed="10"/>
      <name val="Arial CE"/>
      <family val="0"/>
    </font>
    <font>
      <sz val="14"/>
      <name val="Arial CE"/>
      <family val="2"/>
    </font>
    <font>
      <sz val="7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8"/>
      <name val="Arial"/>
      <family val="2"/>
    </font>
    <font>
      <b/>
      <sz val="11"/>
      <color indexed="10"/>
      <name val="Arial CE"/>
      <family val="0"/>
    </font>
    <font>
      <u val="single"/>
      <sz val="10"/>
      <name val="Arial CE"/>
      <family val="0"/>
    </font>
    <font>
      <b/>
      <u val="single"/>
      <sz val="14"/>
      <name val="Arial CE"/>
      <family val="2"/>
    </font>
    <font>
      <sz val="9"/>
      <color indexed="10"/>
      <name val="Arial CE"/>
      <family val="0"/>
    </font>
    <font>
      <sz val="6"/>
      <name val="Arial CE"/>
      <family val="0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Fill="1" applyBorder="1" applyAlignment="1">
      <alignment horizontal="left"/>
      <protection/>
    </xf>
    <xf numFmtId="0" fontId="2" fillId="0" borderId="0" xfId="46" applyFont="1">
      <alignment/>
      <protection/>
    </xf>
    <xf numFmtId="0" fontId="5" fillId="33" borderId="0" xfId="46" applyFont="1" applyFill="1" applyBorder="1">
      <alignment/>
      <protection/>
    </xf>
    <xf numFmtId="0" fontId="7" fillId="0" borderId="0" xfId="46" applyFont="1" applyFill="1" applyBorder="1">
      <alignment/>
      <protection/>
    </xf>
    <xf numFmtId="0" fontId="1" fillId="0" borderId="0" xfId="46" applyBorder="1" applyAlignment="1">
      <alignment horizontal="center"/>
      <protection/>
    </xf>
    <xf numFmtId="0" fontId="9" fillId="0" borderId="10" xfId="46" applyFont="1" applyBorder="1">
      <alignment/>
      <protection/>
    </xf>
    <xf numFmtId="0" fontId="10" fillId="0" borderId="0" xfId="46" applyFont="1" applyBorder="1">
      <alignment/>
      <protection/>
    </xf>
    <xf numFmtId="49" fontId="3" fillId="0" borderId="11" xfId="46" applyNumberFormat="1" applyFont="1" applyFill="1" applyBorder="1" applyAlignment="1">
      <alignment horizontal="center"/>
      <protection/>
    </xf>
    <xf numFmtId="0" fontId="1" fillId="0" borderId="12" xfId="46" applyFill="1" applyBorder="1">
      <alignment/>
      <protection/>
    </xf>
    <xf numFmtId="0" fontId="6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Border="1">
      <alignment/>
      <protection/>
    </xf>
    <xf numFmtId="0" fontId="1" fillId="0" borderId="15" xfId="46" applyBorder="1">
      <alignment/>
      <protection/>
    </xf>
    <xf numFmtId="3" fontId="1" fillId="0" borderId="16" xfId="46" applyNumberFormat="1" applyFont="1" applyFill="1" applyBorder="1">
      <alignment/>
      <protection/>
    </xf>
    <xf numFmtId="0" fontId="1" fillId="0" borderId="17" xfId="46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3" fontId="1" fillId="0" borderId="20" xfId="46" applyNumberFormat="1" applyFont="1" applyFill="1" applyBorder="1">
      <alignment/>
      <protection/>
    </xf>
    <xf numFmtId="0" fontId="1" fillId="0" borderId="21" xfId="46" applyBorder="1">
      <alignment/>
      <protection/>
    </xf>
    <xf numFmtId="0" fontId="1" fillId="0" borderId="0" xfId="46" applyBorder="1">
      <alignment/>
      <protection/>
    </xf>
    <xf numFmtId="0" fontId="1" fillId="0" borderId="0" xfId="46" applyFill="1">
      <alignment/>
      <protection/>
    </xf>
    <xf numFmtId="3" fontId="1" fillId="0" borderId="22" xfId="46" applyNumberFormat="1" applyFont="1" applyFill="1" applyBorder="1">
      <alignment/>
      <protection/>
    </xf>
    <xf numFmtId="0" fontId="6" fillId="0" borderId="23" xfId="46" applyFont="1" applyBorder="1">
      <alignment/>
      <protection/>
    </xf>
    <xf numFmtId="0" fontId="1" fillId="0" borderId="24" xfId="46" applyBorder="1">
      <alignment/>
      <protection/>
    </xf>
    <xf numFmtId="0" fontId="1" fillId="0" borderId="25" xfId="46" applyBorder="1">
      <alignment/>
      <protection/>
    </xf>
    <xf numFmtId="3" fontId="1" fillId="0" borderId="26" xfId="46" applyNumberFormat="1" applyFont="1" applyFill="1" applyBorder="1">
      <alignment/>
      <protection/>
    </xf>
    <xf numFmtId="164" fontId="11" fillId="0" borderId="0" xfId="46" applyNumberFormat="1" applyFont="1" applyFill="1" applyBorder="1">
      <alignment/>
      <protection/>
    </xf>
    <xf numFmtId="0" fontId="1" fillId="0" borderId="17" xfId="46" applyFont="1" applyBorder="1">
      <alignment/>
      <protection/>
    </xf>
    <xf numFmtId="0" fontId="1" fillId="0" borderId="27" xfId="46" applyBorder="1">
      <alignment/>
      <protection/>
    </xf>
    <xf numFmtId="0" fontId="1" fillId="0" borderId="28" xfId="46" applyBorder="1">
      <alignment/>
      <protection/>
    </xf>
    <xf numFmtId="3" fontId="1" fillId="0" borderId="29" xfId="46" applyNumberFormat="1" applyFont="1" applyFill="1" applyBorder="1">
      <alignment/>
      <protection/>
    </xf>
    <xf numFmtId="0" fontId="6" fillId="0" borderId="2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8" xfId="46" applyFont="1" applyBorder="1">
      <alignment/>
      <protection/>
    </xf>
    <xf numFmtId="3" fontId="1" fillId="0" borderId="30" xfId="46" applyNumberFormat="1" applyFont="1" applyFill="1" applyBorder="1">
      <alignment/>
      <protection/>
    </xf>
    <xf numFmtId="0" fontId="1" fillId="0" borderId="21" xfId="46" applyFont="1" applyBorder="1">
      <alignment/>
      <protection/>
    </xf>
    <xf numFmtId="0" fontId="1" fillId="0" borderId="31" xfId="46" applyBorder="1">
      <alignment/>
      <protection/>
    </xf>
    <xf numFmtId="3" fontId="1" fillId="0" borderId="10" xfId="46" applyNumberFormat="1" applyFont="1" applyFill="1" applyBorder="1">
      <alignment/>
      <protection/>
    </xf>
    <xf numFmtId="49" fontId="6" fillId="0" borderId="23" xfId="46" applyNumberFormat="1" applyFont="1" applyBorder="1">
      <alignment/>
      <protection/>
    </xf>
    <xf numFmtId="0" fontId="1" fillId="0" borderId="32" xfId="46" applyBorder="1">
      <alignment/>
      <protection/>
    </xf>
    <xf numFmtId="3" fontId="1" fillId="0" borderId="21" xfId="46" applyNumberFormat="1" applyFont="1" applyFill="1" applyBorder="1">
      <alignment/>
      <protection/>
    </xf>
    <xf numFmtId="0" fontId="1" fillId="0" borderId="20" xfId="46" applyBorder="1">
      <alignment/>
      <protection/>
    </xf>
    <xf numFmtId="0" fontId="6" fillId="0" borderId="33" xfId="46" applyFont="1" applyBorder="1">
      <alignment/>
      <protection/>
    </xf>
    <xf numFmtId="0" fontId="9" fillId="0" borderId="33" xfId="46" applyFont="1" applyBorder="1">
      <alignment/>
      <protection/>
    </xf>
    <xf numFmtId="0" fontId="10" fillId="0" borderId="32" xfId="46" applyFont="1" applyBorder="1">
      <alignment/>
      <protection/>
    </xf>
    <xf numFmtId="3" fontId="10" fillId="34" borderId="34" xfId="46" applyNumberFormat="1" applyFont="1" applyFill="1" applyBorder="1">
      <alignment/>
      <protection/>
    </xf>
    <xf numFmtId="3" fontId="10" fillId="0" borderId="0" xfId="46" applyNumberFormat="1" applyFont="1" applyFill="1" applyBorder="1">
      <alignment/>
      <protection/>
    </xf>
    <xf numFmtId="164" fontId="7" fillId="0" borderId="0" xfId="46" applyNumberFormat="1" applyFont="1" applyFill="1" applyBorder="1">
      <alignment/>
      <protection/>
    </xf>
    <xf numFmtId="0" fontId="9" fillId="0" borderId="0" xfId="46" applyFont="1" applyBorder="1">
      <alignment/>
      <protection/>
    </xf>
    <xf numFmtId="0" fontId="1" fillId="0" borderId="0" xfId="46" applyFill="1" applyBorder="1">
      <alignment/>
      <protection/>
    </xf>
    <xf numFmtId="3" fontId="1" fillId="0" borderId="0" xfId="46" applyNumberFormat="1" applyFill="1" applyBorder="1">
      <alignment/>
      <protection/>
    </xf>
    <xf numFmtId="3" fontId="6" fillId="0" borderId="0" xfId="46" applyNumberFormat="1" applyFont="1" applyFill="1" applyBorder="1">
      <alignment/>
      <protection/>
    </xf>
    <xf numFmtId="0" fontId="1" fillId="0" borderId="30" xfId="46" applyFont="1" applyBorder="1">
      <alignment/>
      <protection/>
    </xf>
    <xf numFmtId="0" fontId="1" fillId="0" borderId="12" xfId="46" applyBorder="1">
      <alignment/>
      <protection/>
    </xf>
    <xf numFmtId="0" fontId="1" fillId="0" borderId="35" xfId="46" applyBorder="1">
      <alignment/>
      <protection/>
    </xf>
    <xf numFmtId="0" fontId="1" fillId="0" borderId="36" xfId="46" applyBorder="1">
      <alignment/>
      <protection/>
    </xf>
    <xf numFmtId="0" fontId="9" fillId="0" borderId="17" xfId="46" applyFont="1" applyBorder="1">
      <alignment/>
      <protection/>
    </xf>
    <xf numFmtId="0" fontId="10" fillId="0" borderId="19" xfId="46" applyFont="1" applyBorder="1">
      <alignment/>
      <protection/>
    </xf>
    <xf numFmtId="0" fontId="10" fillId="0" borderId="31" xfId="46" applyFont="1" applyBorder="1">
      <alignment/>
      <protection/>
    </xf>
    <xf numFmtId="3" fontId="10" fillId="34" borderId="37" xfId="46" applyNumberFormat="1" applyFont="1" applyFill="1" applyBorder="1">
      <alignment/>
      <protection/>
    </xf>
    <xf numFmtId="0" fontId="6" fillId="0" borderId="38" xfId="46" applyFont="1" applyFill="1" applyBorder="1">
      <alignment/>
      <protection/>
    </xf>
    <xf numFmtId="0" fontId="1" fillId="0" borderId="39" xfId="46" applyBorder="1">
      <alignment/>
      <protection/>
    </xf>
    <xf numFmtId="0" fontId="9" fillId="0" borderId="22" xfId="46" applyFont="1" applyBorder="1">
      <alignment/>
      <protection/>
    </xf>
    <xf numFmtId="0" fontId="13" fillId="0" borderId="18" xfId="46" applyFont="1" applyBorder="1">
      <alignment/>
      <protection/>
    </xf>
    <xf numFmtId="0" fontId="13" fillId="0" borderId="0" xfId="46" applyFont="1" applyBorder="1">
      <alignment/>
      <protection/>
    </xf>
    <xf numFmtId="0" fontId="13" fillId="0" borderId="35" xfId="46" applyFont="1" applyBorder="1">
      <alignment/>
      <protection/>
    </xf>
    <xf numFmtId="0" fontId="14" fillId="35" borderId="40" xfId="46" applyFont="1" applyFill="1" applyBorder="1">
      <alignment/>
      <protection/>
    </xf>
    <xf numFmtId="0" fontId="14" fillId="35" borderId="41" xfId="46" applyFont="1" applyFill="1" applyBorder="1">
      <alignment/>
      <protection/>
    </xf>
    <xf numFmtId="0" fontId="14" fillId="35" borderId="42" xfId="46" applyFont="1" applyFill="1" applyBorder="1">
      <alignment/>
      <protection/>
    </xf>
    <xf numFmtId="0" fontId="14" fillId="0" borderId="0" xfId="46" applyFont="1" applyFill="1" applyBorder="1">
      <alignment/>
      <protection/>
    </xf>
    <xf numFmtId="0" fontId="5" fillId="33" borderId="0" xfId="46" applyFont="1" applyFill="1" applyBorder="1">
      <alignment/>
      <protection/>
    </xf>
    <xf numFmtId="0" fontId="3" fillId="0" borderId="0" xfId="46" applyFont="1" applyBorder="1">
      <alignment/>
      <protection/>
    </xf>
    <xf numFmtId="0" fontId="3" fillId="0" borderId="43" xfId="46" applyFont="1" applyFill="1" applyBorder="1">
      <alignment/>
      <protection/>
    </xf>
    <xf numFmtId="0" fontId="3" fillId="0" borderId="44" xfId="46" applyFont="1" applyFill="1" applyBorder="1">
      <alignment/>
      <protection/>
    </xf>
    <xf numFmtId="0" fontId="9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0" fontId="6" fillId="0" borderId="45" xfId="46" applyFont="1" applyFill="1" applyBorder="1">
      <alignment/>
      <protection/>
    </xf>
    <xf numFmtId="0" fontId="3" fillId="0" borderId="0" xfId="46" applyFont="1">
      <alignment/>
      <protection/>
    </xf>
    <xf numFmtId="0" fontId="3" fillId="0" borderId="0" xfId="46" applyFont="1" applyBorder="1">
      <alignment/>
      <protection/>
    </xf>
    <xf numFmtId="0" fontId="1" fillId="0" borderId="16" xfId="46" applyBorder="1">
      <alignment/>
      <protection/>
    </xf>
    <xf numFmtId="0" fontId="1" fillId="0" borderId="46" xfId="46" applyBorder="1">
      <alignment/>
      <protection/>
    </xf>
    <xf numFmtId="3" fontId="1" fillId="0" borderId="47" xfId="46" applyNumberFormat="1" applyFont="1" applyFill="1" applyBorder="1">
      <alignment/>
      <protection/>
    </xf>
    <xf numFmtId="3" fontId="1" fillId="0" borderId="14" xfId="46" applyNumberFormat="1" applyFont="1" applyFill="1" applyBorder="1">
      <alignment/>
      <protection/>
    </xf>
    <xf numFmtId="0" fontId="12" fillId="0" borderId="21" xfId="46" applyFont="1" applyBorder="1">
      <alignment/>
      <protection/>
    </xf>
    <xf numFmtId="0" fontId="12" fillId="0" borderId="19" xfId="46" applyFont="1" applyBorder="1">
      <alignment/>
      <protection/>
    </xf>
    <xf numFmtId="0" fontId="12" fillId="0" borderId="31" xfId="46" applyFont="1" applyBorder="1">
      <alignment/>
      <protection/>
    </xf>
    <xf numFmtId="3" fontId="1" fillId="0" borderId="48" xfId="46" applyNumberFormat="1" applyFont="1" applyFill="1" applyBorder="1">
      <alignment/>
      <protection/>
    </xf>
    <xf numFmtId="3" fontId="1" fillId="0" borderId="0" xfId="46" applyNumberFormat="1" applyBorder="1">
      <alignment/>
      <protection/>
    </xf>
    <xf numFmtId="3" fontId="1" fillId="0" borderId="49" xfId="46" applyNumberFormat="1" applyFont="1" applyFill="1" applyBorder="1">
      <alignment/>
      <protection/>
    </xf>
    <xf numFmtId="0" fontId="4" fillId="0" borderId="19" xfId="46" applyFont="1" applyBorder="1">
      <alignment/>
      <protection/>
    </xf>
    <xf numFmtId="0" fontId="4" fillId="0" borderId="31" xfId="46" applyFont="1" applyFill="1" applyBorder="1">
      <alignment/>
      <protection/>
    </xf>
    <xf numFmtId="0" fontId="12" fillId="0" borderId="31" xfId="46" applyFont="1" applyFill="1" applyBorder="1">
      <alignment/>
      <protection/>
    </xf>
    <xf numFmtId="3" fontId="17" fillId="0" borderId="0" xfId="46" applyNumberFormat="1" applyFont="1" applyBorder="1">
      <alignment/>
      <protection/>
    </xf>
    <xf numFmtId="0" fontId="17" fillId="0" borderId="0" xfId="46" applyFont="1" applyBorder="1">
      <alignment/>
      <protection/>
    </xf>
    <xf numFmtId="0" fontId="1" fillId="0" borderId="31" xfId="46" applyFill="1" applyBorder="1">
      <alignment/>
      <protection/>
    </xf>
    <xf numFmtId="0" fontId="1" fillId="0" borderId="48" xfId="46" applyFont="1" applyFill="1" applyBorder="1">
      <alignment/>
      <protection/>
    </xf>
    <xf numFmtId="0" fontId="1" fillId="0" borderId="50" xfId="46" applyBorder="1">
      <alignment/>
      <protection/>
    </xf>
    <xf numFmtId="0" fontId="1" fillId="0" borderId="29" xfId="46" applyBorder="1">
      <alignment/>
      <protection/>
    </xf>
    <xf numFmtId="3" fontId="4" fillId="0" borderId="0" xfId="46" applyNumberFormat="1" applyFont="1" applyBorder="1">
      <alignment/>
      <protection/>
    </xf>
    <xf numFmtId="0" fontId="4" fillId="0" borderId="0" xfId="46" applyFont="1" applyBorder="1">
      <alignment/>
      <protection/>
    </xf>
    <xf numFmtId="0" fontId="1" fillId="0" borderId="20" xfId="46" applyFill="1" applyBorder="1">
      <alignment/>
      <protection/>
    </xf>
    <xf numFmtId="0" fontId="1" fillId="0" borderId="35" xfId="46" applyFill="1" applyBorder="1">
      <alignment/>
      <protection/>
    </xf>
    <xf numFmtId="0" fontId="1" fillId="0" borderId="21" xfId="46" applyFont="1" applyFill="1" applyBorder="1">
      <alignment/>
      <protection/>
    </xf>
    <xf numFmtId="0" fontId="1" fillId="0" borderId="51" xfId="46" applyBorder="1">
      <alignment/>
      <protection/>
    </xf>
    <xf numFmtId="0" fontId="1" fillId="0" borderId="39" xfId="46" applyFill="1" applyBorder="1">
      <alignment/>
      <protection/>
    </xf>
    <xf numFmtId="3" fontId="1" fillId="0" borderId="0" xfId="46" applyNumberFormat="1" applyFont="1" applyBorder="1">
      <alignment/>
      <protection/>
    </xf>
    <xf numFmtId="0" fontId="1" fillId="0" borderId="26" xfId="46" applyBorder="1">
      <alignment/>
      <protection/>
    </xf>
    <xf numFmtId="0" fontId="1" fillId="0" borderId="52" xfId="46" applyBorder="1">
      <alignment/>
      <protection/>
    </xf>
    <xf numFmtId="0" fontId="1" fillId="0" borderId="53" xfId="46" applyBorder="1">
      <alignment/>
      <protection/>
    </xf>
    <xf numFmtId="3" fontId="1" fillId="0" borderId="27" xfId="46" applyNumberFormat="1" applyFont="1" applyFill="1" applyBorder="1">
      <alignment/>
      <protection/>
    </xf>
    <xf numFmtId="0" fontId="1" fillId="0" borderId="54" xfId="46" applyFont="1" applyFill="1" applyBorder="1">
      <alignment/>
      <protection/>
    </xf>
    <xf numFmtId="0" fontId="1" fillId="0" borderId="29" xfId="46" applyFont="1" applyFill="1" applyBorder="1">
      <alignment/>
      <protection/>
    </xf>
    <xf numFmtId="49" fontId="9" fillId="0" borderId="20" xfId="46" applyNumberFormat="1" applyFont="1" applyBorder="1">
      <alignment/>
      <protection/>
    </xf>
    <xf numFmtId="0" fontId="9" fillId="0" borderId="19" xfId="46" applyFont="1" applyBorder="1">
      <alignment/>
      <protection/>
    </xf>
    <xf numFmtId="0" fontId="9" fillId="0" borderId="31" xfId="46" applyFont="1" applyFill="1" applyBorder="1">
      <alignment/>
      <protection/>
    </xf>
    <xf numFmtId="49" fontId="1" fillId="0" borderId="20" xfId="46" applyNumberFormat="1" applyBorder="1">
      <alignment/>
      <protection/>
    </xf>
    <xf numFmtId="0" fontId="1" fillId="0" borderId="55" xfId="46" applyBorder="1">
      <alignment/>
      <protection/>
    </xf>
    <xf numFmtId="0" fontId="6" fillId="0" borderId="27" xfId="46" applyFont="1" applyBorder="1">
      <alignment/>
      <protection/>
    </xf>
    <xf numFmtId="0" fontId="9" fillId="0" borderId="20" xfId="46" applyFont="1" applyBorder="1">
      <alignment/>
      <protection/>
    </xf>
    <xf numFmtId="0" fontId="6" fillId="0" borderId="21" xfId="46" applyFont="1" applyBorder="1">
      <alignment/>
      <protection/>
    </xf>
    <xf numFmtId="0" fontId="10" fillId="0" borderId="22" xfId="46" applyFont="1" applyBorder="1">
      <alignment/>
      <protection/>
    </xf>
    <xf numFmtId="0" fontId="18" fillId="0" borderId="18" xfId="46" applyFont="1" applyFill="1" applyBorder="1">
      <alignment/>
      <protection/>
    </xf>
    <xf numFmtId="0" fontId="10" fillId="34" borderId="34" xfId="46" applyFont="1" applyFill="1" applyBorder="1">
      <alignment/>
      <protection/>
    </xf>
    <xf numFmtId="3" fontId="1" fillId="0" borderId="0" xfId="46" applyNumberFormat="1">
      <alignment/>
      <protection/>
    </xf>
    <xf numFmtId="0" fontId="1" fillId="35" borderId="43" xfId="46" applyFill="1" applyBorder="1">
      <alignment/>
      <protection/>
    </xf>
    <xf numFmtId="0" fontId="18" fillId="35" borderId="43" xfId="46" applyFont="1" applyFill="1" applyBorder="1">
      <alignment/>
      <protection/>
    </xf>
    <xf numFmtId="0" fontId="18" fillId="35" borderId="44" xfId="46" applyFont="1" applyFill="1" applyBorder="1">
      <alignment/>
      <protection/>
    </xf>
    <xf numFmtId="164" fontId="15" fillId="0" borderId="56" xfId="46" applyNumberFormat="1" applyFont="1" applyFill="1" applyBorder="1">
      <alignment/>
      <protection/>
    </xf>
    <xf numFmtId="0" fontId="6" fillId="0" borderId="57" xfId="46" applyFont="1" applyFill="1" applyBorder="1">
      <alignment/>
      <protection/>
    </xf>
    <xf numFmtId="0" fontId="1" fillId="0" borderId="58" xfId="46" applyFill="1" applyBorder="1">
      <alignment/>
      <protection/>
    </xf>
    <xf numFmtId="0" fontId="1" fillId="0" borderId="59" xfId="46" applyFill="1" applyBorder="1">
      <alignment/>
      <protection/>
    </xf>
    <xf numFmtId="0" fontId="1" fillId="0" borderId="57" xfId="46" applyFill="1" applyBorder="1">
      <alignment/>
      <protection/>
    </xf>
    <xf numFmtId="0" fontId="9" fillId="0" borderId="58" xfId="46" applyFont="1" applyFill="1" applyBorder="1">
      <alignment/>
      <protection/>
    </xf>
    <xf numFmtId="0" fontId="10" fillId="0" borderId="58" xfId="46" applyFont="1" applyFill="1" applyBorder="1">
      <alignment/>
      <protection/>
    </xf>
    <xf numFmtId="164" fontId="11" fillId="0" borderId="59" xfId="46" applyNumberFormat="1" applyFont="1" applyFill="1" applyBorder="1">
      <alignment/>
      <protection/>
    </xf>
    <xf numFmtId="0" fontId="20" fillId="34" borderId="57" xfId="46" applyFont="1" applyFill="1" applyBorder="1">
      <alignment/>
      <protection/>
    </xf>
    <xf numFmtId="0" fontId="17" fillId="34" borderId="60" xfId="46" applyFont="1" applyFill="1" applyBorder="1">
      <alignment/>
      <protection/>
    </xf>
    <xf numFmtId="0" fontId="6" fillId="0" borderId="0" xfId="46" applyFont="1" applyBorder="1">
      <alignment/>
      <protection/>
    </xf>
    <xf numFmtId="0" fontId="4" fillId="0" borderId="0" xfId="46" applyFont="1" applyAlignment="1">
      <alignment horizontal="center"/>
      <protection/>
    </xf>
    <xf numFmtId="0" fontId="1" fillId="0" borderId="0" xfId="46" applyFill="1" applyBorder="1" applyAlignment="1">
      <alignment horizontal="center"/>
      <protection/>
    </xf>
    <xf numFmtId="0" fontId="12" fillId="0" borderId="0" xfId="46" applyFont="1" applyFill="1" applyBorder="1">
      <alignment/>
      <protection/>
    </xf>
    <xf numFmtId="0" fontId="12" fillId="0" borderId="0" xfId="46" applyFont="1" applyBorder="1">
      <alignment/>
      <protection/>
    </xf>
    <xf numFmtId="0" fontId="17" fillId="0" borderId="26" xfId="46" applyFont="1" applyBorder="1">
      <alignment/>
      <protection/>
    </xf>
    <xf numFmtId="0" fontId="17" fillId="0" borderId="61" xfId="46" applyFont="1" applyBorder="1">
      <alignment/>
      <protection/>
    </xf>
    <xf numFmtId="0" fontId="6" fillId="0" borderId="0" xfId="46" applyFont="1" applyFill="1" applyBorder="1">
      <alignment/>
      <protection/>
    </xf>
    <xf numFmtId="0" fontId="17" fillId="0" borderId="20" xfId="46" applyFont="1" applyBorder="1">
      <alignment/>
      <protection/>
    </xf>
    <xf numFmtId="0" fontId="11" fillId="0" borderId="0" xfId="46" applyFont="1">
      <alignment/>
      <protection/>
    </xf>
    <xf numFmtId="0" fontId="7" fillId="0" borderId="0" xfId="46" applyFont="1" applyBorder="1" applyAlignment="1">
      <alignment horizontal="center"/>
      <protection/>
    </xf>
    <xf numFmtId="14" fontId="1" fillId="0" borderId="0" xfId="46" applyNumberFormat="1" applyBorder="1">
      <alignment/>
      <protection/>
    </xf>
    <xf numFmtId="0" fontId="1" fillId="0" borderId="37" xfId="46" applyBorder="1">
      <alignment/>
      <protection/>
    </xf>
    <xf numFmtId="0" fontId="1" fillId="0" borderId="58" xfId="46" applyBorder="1">
      <alignment/>
      <protection/>
    </xf>
    <xf numFmtId="14" fontId="1" fillId="0" borderId="0" xfId="46" applyNumberFormat="1">
      <alignment/>
      <protection/>
    </xf>
    <xf numFmtId="3" fontId="6" fillId="0" borderId="37" xfId="46" applyNumberFormat="1" applyFont="1" applyFill="1" applyBorder="1">
      <alignment/>
      <protection/>
    </xf>
    <xf numFmtId="164" fontId="7" fillId="0" borderId="56" xfId="46" applyNumberFormat="1" applyFont="1" applyFill="1" applyBorder="1">
      <alignment/>
      <protection/>
    </xf>
    <xf numFmtId="0" fontId="4" fillId="0" borderId="17" xfId="46" applyFont="1" applyBorder="1">
      <alignment/>
      <protection/>
    </xf>
    <xf numFmtId="3" fontId="6" fillId="0" borderId="43" xfId="46" applyNumberFormat="1" applyFont="1" applyFill="1" applyBorder="1">
      <alignment/>
      <protection/>
    </xf>
    <xf numFmtId="164" fontId="7" fillId="0" borderId="48" xfId="46" applyNumberFormat="1" applyFont="1" applyFill="1" applyBorder="1">
      <alignment/>
      <protection/>
    </xf>
    <xf numFmtId="164" fontId="11" fillId="0" borderId="48" xfId="46" applyNumberFormat="1" applyFont="1" applyFill="1" applyBorder="1">
      <alignment/>
      <protection/>
    </xf>
    <xf numFmtId="3" fontId="1" fillId="0" borderId="18" xfId="46" applyNumberFormat="1" applyFont="1" applyFill="1" applyBorder="1">
      <alignment/>
      <protection/>
    </xf>
    <xf numFmtId="3" fontId="6" fillId="0" borderId="34" xfId="46" applyNumberFormat="1" applyFont="1" applyFill="1" applyBorder="1">
      <alignment/>
      <protection/>
    </xf>
    <xf numFmtId="0" fontId="4" fillId="0" borderId="33" xfId="46" applyFont="1" applyBorder="1">
      <alignment/>
      <protection/>
    </xf>
    <xf numFmtId="164" fontId="7" fillId="0" borderId="62" xfId="46" applyNumberFormat="1" applyFont="1" applyFill="1" applyBorder="1">
      <alignment/>
      <protection/>
    </xf>
    <xf numFmtId="3" fontId="14" fillId="0" borderId="0" xfId="46" applyNumberFormat="1" applyFont="1" applyFill="1" applyBorder="1">
      <alignment/>
      <protection/>
    </xf>
    <xf numFmtId="0" fontId="1" fillId="0" borderId="0" xfId="46" applyFont="1">
      <alignment/>
      <protection/>
    </xf>
    <xf numFmtId="0" fontId="6" fillId="34" borderId="59" xfId="46" applyFont="1" applyFill="1" applyBorder="1">
      <alignment/>
      <protection/>
    </xf>
    <xf numFmtId="3" fontId="1" fillId="0" borderId="43" xfId="46" applyNumberFormat="1" applyBorder="1">
      <alignment/>
      <protection/>
    </xf>
    <xf numFmtId="164" fontId="11" fillId="0" borderId="48" xfId="46" applyNumberFormat="1" applyFont="1" applyBorder="1">
      <alignment/>
      <protection/>
    </xf>
    <xf numFmtId="164" fontId="22" fillId="0" borderId="56" xfId="46" applyNumberFormat="1" applyFont="1" applyBorder="1">
      <alignment/>
      <protection/>
    </xf>
    <xf numFmtId="164" fontId="22" fillId="0" borderId="56" xfId="46" applyNumberFormat="1" applyFont="1" applyFill="1" applyBorder="1">
      <alignment/>
      <protection/>
    </xf>
    <xf numFmtId="1" fontId="1" fillId="0" borderId="21" xfId="46" applyNumberFormat="1" applyFont="1" applyFill="1" applyBorder="1">
      <alignment/>
      <protection/>
    </xf>
    <xf numFmtId="164" fontId="11" fillId="0" borderId="62" xfId="46" applyNumberFormat="1" applyFont="1" applyBorder="1">
      <alignment/>
      <protection/>
    </xf>
    <xf numFmtId="3" fontId="6" fillId="0" borderId="10" xfId="46" applyNumberFormat="1" applyFont="1" applyFill="1" applyBorder="1">
      <alignment/>
      <protection/>
    </xf>
    <xf numFmtId="0" fontId="1" fillId="0" borderId="33" xfId="46" applyFont="1" applyBorder="1">
      <alignment/>
      <protection/>
    </xf>
    <xf numFmtId="0" fontId="1" fillId="0" borderId="29" xfId="46" applyFont="1" applyBorder="1">
      <alignment/>
      <protection/>
    </xf>
    <xf numFmtId="164" fontId="11" fillId="0" borderId="56" xfId="46" applyNumberFormat="1" applyFont="1" applyFill="1" applyBorder="1">
      <alignment/>
      <protection/>
    </xf>
    <xf numFmtId="3" fontId="1" fillId="0" borderId="37" xfId="46" applyNumberFormat="1" applyBorder="1">
      <alignment/>
      <protection/>
    </xf>
    <xf numFmtId="0" fontId="23" fillId="0" borderId="0" xfId="46" applyFont="1">
      <alignment/>
      <protection/>
    </xf>
    <xf numFmtId="164" fontId="11" fillId="0" borderId="0" xfId="46" applyNumberFormat="1" applyFont="1" applyBorder="1" applyAlignment="1">
      <alignment horizontal="center"/>
      <protection/>
    </xf>
    <xf numFmtId="0" fontId="1" fillId="0" borderId="33" xfId="46" applyBorder="1">
      <alignment/>
      <protection/>
    </xf>
    <xf numFmtId="0" fontId="1" fillId="0" borderId="27" xfId="46" applyFont="1" applyBorder="1">
      <alignment/>
      <protection/>
    </xf>
    <xf numFmtId="3" fontId="1" fillId="0" borderId="56" xfId="46" applyNumberFormat="1" applyFill="1" applyBorder="1">
      <alignment/>
      <protection/>
    </xf>
    <xf numFmtId="3" fontId="10" fillId="35" borderId="56" xfId="46" applyNumberFormat="1" applyFont="1" applyFill="1" applyBorder="1">
      <alignment/>
      <protection/>
    </xf>
    <xf numFmtId="3" fontId="14" fillId="36" borderId="56" xfId="46" applyNumberFormat="1" applyFont="1" applyFill="1" applyBorder="1">
      <alignment/>
      <protection/>
    </xf>
    <xf numFmtId="3" fontId="14" fillId="37" borderId="56" xfId="46" applyNumberFormat="1" applyFont="1" applyFill="1" applyBorder="1">
      <alignment/>
      <protection/>
    </xf>
    <xf numFmtId="0" fontId="6" fillId="0" borderId="59" xfId="46" applyFont="1" applyFill="1" applyBorder="1">
      <alignment/>
      <protection/>
    </xf>
    <xf numFmtId="0" fontId="11" fillId="0" borderId="45" xfId="46" applyFont="1" applyFill="1" applyBorder="1">
      <alignment/>
      <protection/>
    </xf>
    <xf numFmtId="0" fontId="17" fillId="36" borderId="59" xfId="46" applyFont="1" applyFill="1" applyBorder="1" applyAlignment="1">
      <alignment horizontal="center"/>
      <protection/>
    </xf>
    <xf numFmtId="0" fontId="17" fillId="38" borderId="56" xfId="46" applyFont="1" applyFill="1" applyBorder="1" applyAlignment="1">
      <alignment horizontal="center"/>
      <protection/>
    </xf>
    <xf numFmtId="3" fontId="19" fillId="38" borderId="37" xfId="46" applyNumberFormat="1" applyFont="1" applyFill="1" applyBorder="1">
      <alignment/>
      <protection/>
    </xf>
    <xf numFmtId="3" fontId="14" fillId="36" borderId="44" xfId="46" applyNumberFormat="1" applyFont="1" applyFill="1" applyBorder="1">
      <alignment/>
      <protection/>
    </xf>
    <xf numFmtId="3" fontId="19" fillId="37" borderId="37" xfId="46" applyNumberFormat="1" applyFont="1" applyFill="1" applyBorder="1">
      <alignment/>
      <protection/>
    </xf>
    <xf numFmtId="0" fontId="10" fillId="35" borderId="56" xfId="46" applyFont="1" applyFill="1" applyBorder="1">
      <alignment/>
      <protection/>
    </xf>
    <xf numFmtId="3" fontId="10" fillId="35" borderId="37" xfId="46" applyNumberFormat="1" applyFont="1" applyFill="1" applyBorder="1">
      <alignment/>
      <protection/>
    </xf>
    <xf numFmtId="3" fontId="9" fillId="35" borderId="40" xfId="46" applyNumberFormat="1" applyFont="1" applyFill="1" applyBorder="1">
      <alignment/>
      <protection/>
    </xf>
    <xf numFmtId="164" fontId="7" fillId="0" borderId="47" xfId="46" applyNumberFormat="1" applyFont="1" applyFill="1" applyBorder="1">
      <alignment/>
      <protection/>
    </xf>
    <xf numFmtId="164" fontId="7" fillId="0" borderId="45" xfId="46" applyNumberFormat="1" applyFont="1" applyFill="1" applyBorder="1">
      <alignment/>
      <protection/>
    </xf>
    <xf numFmtId="164" fontId="11" fillId="0" borderId="55" xfId="46" applyNumberFormat="1" applyFont="1" applyBorder="1">
      <alignment/>
      <protection/>
    </xf>
    <xf numFmtId="0" fontId="6" fillId="36" borderId="37" xfId="46" applyFont="1" applyFill="1" applyBorder="1" applyAlignment="1">
      <alignment horizontal="center"/>
      <protection/>
    </xf>
    <xf numFmtId="0" fontId="1" fillId="38" borderId="45" xfId="46" applyFont="1" applyFill="1" applyBorder="1" applyAlignment="1">
      <alignment horizontal="center"/>
      <protection/>
    </xf>
    <xf numFmtId="14" fontId="6" fillId="37" borderId="45" xfId="46" applyNumberFormat="1" applyFont="1" applyFill="1" applyBorder="1" applyAlignment="1">
      <alignment horizontal="center"/>
      <protection/>
    </xf>
    <xf numFmtId="0" fontId="16" fillId="0" borderId="0" xfId="46" applyFont="1">
      <alignment/>
      <protection/>
    </xf>
    <xf numFmtId="0" fontId="24" fillId="0" borderId="0" xfId="46" applyFont="1">
      <alignment/>
      <protection/>
    </xf>
    <xf numFmtId="0" fontId="6" fillId="0" borderId="0" xfId="46" applyFont="1" applyFill="1" applyBorder="1" applyAlignment="1">
      <alignment horizontal="center"/>
      <protection/>
    </xf>
    <xf numFmtId="49" fontId="6" fillId="36" borderId="37" xfId="46" applyNumberFormat="1" applyFont="1" applyFill="1" applyBorder="1" applyAlignment="1">
      <alignment horizontal="center"/>
      <protection/>
    </xf>
    <xf numFmtId="0" fontId="6" fillId="38" borderId="45" xfId="46" applyFont="1" applyFill="1" applyBorder="1" applyAlignment="1">
      <alignment horizontal="center"/>
      <protection/>
    </xf>
    <xf numFmtId="0" fontId="6" fillId="0" borderId="43" xfId="46" applyFont="1" applyFill="1" applyBorder="1">
      <alignment/>
      <protection/>
    </xf>
    <xf numFmtId="0" fontId="8" fillId="38" borderId="47" xfId="46" applyFont="1" applyFill="1" applyBorder="1">
      <alignment/>
      <protection/>
    </xf>
    <xf numFmtId="0" fontId="8" fillId="37" borderId="47" xfId="46" applyFont="1" applyFill="1" applyBorder="1">
      <alignment/>
      <protection/>
    </xf>
    <xf numFmtId="0" fontId="12" fillId="38" borderId="47" xfId="46" applyFont="1" applyFill="1" applyBorder="1">
      <alignment/>
      <protection/>
    </xf>
    <xf numFmtId="0" fontId="12" fillId="37" borderId="47" xfId="46" applyFont="1" applyFill="1" applyBorder="1">
      <alignment/>
      <protection/>
    </xf>
    <xf numFmtId="0" fontId="25" fillId="0" borderId="47" xfId="46" applyFont="1" applyFill="1" applyBorder="1" applyAlignment="1">
      <alignment horizontal="center"/>
      <protection/>
    </xf>
    <xf numFmtId="0" fontId="25" fillId="0" borderId="56" xfId="46" applyFont="1" applyFill="1" applyBorder="1">
      <alignment/>
      <protection/>
    </xf>
    <xf numFmtId="0" fontId="25" fillId="0" borderId="47" xfId="46" applyFont="1" applyBorder="1" applyAlignment="1">
      <alignment horizontal="center"/>
      <protection/>
    </xf>
    <xf numFmtId="14" fontId="11" fillId="0" borderId="45" xfId="46" applyNumberFormat="1" applyFont="1" applyBorder="1" applyAlignment="1">
      <alignment horizontal="center"/>
      <protection/>
    </xf>
    <xf numFmtId="0" fontId="20" fillId="0" borderId="0" xfId="46" applyFont="1" applyFill="1" applyBorder="1" applyAlignment="1">
      <alignment horizontal="left"/>
      <protection/>
    </xf>
    <xf numFmtId="0" fontId="17" fillId="0" borderId="10" xfId="46" applyFont="1" applyBorder="1">
      <alignment/>
      <protection/>
    </xf>
    <xf numFmtId="0" fontId="17" fillId="0" borderId="39" xfId="46" applyFont="1" applyBorder="1">
      <alignment/>
      <protection/>
    </xf>
    <xf numFmtId="3" fontId="1" fillId="35" borderId="49" xfId="46" applyNumberFormat="1" applyFont="1" applyFill="1" applyBorder="1">
      <alignment/>
      <protection/>
    </xf>
    <xf numFmtId="3" fontId="1" fillId="35" borderId="48" xfId="46" applyNumberFormat="1" applyFont="1" applyFill="1" applyBorder="1">
      <alignment/>
      <protection/>
    </xf>
    <xf numFmtId="3" fontId="6" fillId="35" borderId="49" xfId="46" applyNumberFormat="1" applyFont="1" applyFill="1" applyBorder="1">
      <alignment/>
      <protection/>
    </xf>
    <xf numFmtId="3" fontId="1" fillId="36" borderId="56" xfId="46" applyNumberFormat="1" applyFont="1" applyFill="1" applyBorder="1">
      <alignment/>
      <protection/>
    </xf>
    <xf numFmtId="3" fontId="14" fillId="38" borderId="37" xfId="46" applyNumberFormat="1" applyFont="1" applyFill="1" applyBorder="1">
      <alignment/>
      <protection/>
    </xf>
    <xf numFmtId="164" fontId="11" fillId="0" borderId="63" xfId="46" applyNumberFormat="1" applyFont="1" applyBorder="1">
      <alignment/>
      <protection/>
    </xf>
    <xf numFmtId="164" fontId="11" fillId="0" borderId="64" xfId="46" applyNumberFormat="1" applyFont="1" applyBorder="1">
      <alignment/>
      <protection/>
    </xf>
    <xf numFmtId="164" fontId="11" fillId="0" borderId="65" xfId="46" applyNumberFormat="1" applyFont="1" applyBorder="1">
      <alignment/>
      <protection/>
    </xf>
    <xf numFmtId="164" fontId="22" fillId="0" borderId="44" xfId="46" applyNumberFormat="1" applyFont="1" applyBorder="1">
      <alignment/>
      <protection/>
    </xf>
    <xf numFmtId="0" fontId="6" fillId="0" borderId="62" xfId="46" applyFont="1" applyBorder="1">
      <alignment/>
      <protection/>
    </xf>
    <xf numFmtId="0" fontId="6" fillId="0" borderId="48" xfId="46" applyFont="1" applyBorder="1">
      <alignment/>
      <protection/>
    </xf>
    <xf numFmtId="0" fontId="6" fillId="0" borderId="48" xfId="46" applyFont="1" applyFill="1" applyBorder="1">
      <alignment/>
      <protection/>
    </xf>
    <xf numFmtId="0" fontId="6" fillId="0" borderId="54" xfId="46" applyFont="1" applyFill="1" applyBorder="1">
      <alignment/>
      <protection/>
    </xf>
    <xf numFmtId="0" fontId="10" fillId="33" borderId="56" xfId="46" applyFont="1" applyFill="1" applyBorder="1">
      <alignment/>
      <protection/>
    </xf>
    <xf numFmtId="0" fontId="1" fillId="0" borderId="14" xfId="46" applyFont="1" applyFill="1" applyBorder="1">
      <alignment/>
      <protection/>
    </xf>
    <xf numFmtId="3" fontId="9" fillId="34" borderId="34" xfId="46" applyNumberFormat="1" applyFont="1" applyFill="1" applyBorder="1">
      <alignment/>
      <protection/>
    </xf>
    <xf numFmtId="3" fontId="6" fillId="0" borderId="62" xfId="46" applyNumberFormat="1" applyFont="1" applyFill="1" applyBorder="1">
      <alignment/>
      <protection/>
    </xf>
    <xf numFmtId="3" fontId="6" fillId="0" borderId="48" xfId="46" applyNumberFormat="1" applyFont="1" applyFill="1" applyBorder="1">
      <alignment/>
      <protection/>
    </xf>
    <xf numFmtId="3" fontId="6" fillId="0" borderId="55" xfId="46" applyNumberFormat="1" applyFont="1" applyFill="1" applyBorder="1">
      <alignment/>
      <protection/>
    </xf>
    <xf numFmtId="3" fontId="10" fillId="33" borderId="56" xfId="46" applyNumberFormat="1" applyFont="1" applyFill="1" applyBorder="1">
      <alignment/>
      <protection/>
    </xf>
    <xf numFmtId="1" fontId="1" fillId="0" borderId="21" xfId="46" applyNumberFormat="1" applyFont="1" applyFill="1" applyBorder="1" applyAlignment="1">
      <alignment horizontal="right"/>
      <protection/>
    </xf>
    <xf numFmtId="0" fontId="1" fillId="0" borderId="27" xfId="46" applyFont="1" applyFill="1" applyBorder="1">
      <alignment/>
      <protection/>
    </xf>
    <xf numFmtId="0" fontId="9" fillId="34" borderId="34" xfId="46" applyFont="1" applyFill="1" applyBorder="1">
      <alignment/>
      <protection/>
    </xf>
    <xf numFmtId="3" fontId="1" fillId="0" borderId="62" xfId="46" applyNumberFormat="1" applyFont="1" applyFill="1" applyBorder="1">
      <alignment/>
      <protection/>
    </xf>
    <xf numFmtId="3" fontId="6" fillId="33" borderId="56" xfId="46" applyNumberFormat="1" applyFont="1" applyFill="1" applyBorder="1">
      <alignment/>
      <protection/>
    </xf>
    <xf numFmtId="1" fontId="6" fillId="0" borderId="55" xfId="46" applyNumberFormat="1" applyFont="1" applyBorder="1">
      <alignment/>
      <protection/>
    </xf>
    <xf numFmtId="1" fontId="1" fillId="0" borderId="55" xfId="46" applyNumberFormat="1" applyFont="1" applyFill="1" applyBorder="1">
      <alignment/>
      <protection/>
    </xf>
    <xf numFmtId="1" fontId="1" fillId="0" borderId="48" xfId="46" applyNumberFormat="1" applyFont="1" applyFill="1" applyBorder="1">
      <alignment/>
      <protection/>
    </xf>
    <xf numFmtId="1" fontId="6" fillId="33" borderId="56" xfId="46" applyNumberFormat="1" applyFont="1" applyFill="1" applyBorder="1">
      <alignment/>
      <protection/>
    </xf>
    <xf numFmtId="1" fontId="1" fillId="0" borderId="29" xfId="46" applyNumberFormat="1" applyFont="1" applyFill="1" applyBorder="1">
      <alignment/>
      <protection/>
    </xf>
    <xf numFmtId="1" fontId="1" fillId="0" borderId="18" xfId="46" applyNumberFormat="1" applyFont="1" applyFill="1" applyBorder="1">
      <alignment/>
      <protection/>
    </xf>
    <xf numFmtId="164" fontId="11" fillId="0" borderId="46" xfId="46" applyNumberFormat="1" applyFont="1" applyFill="1" applyBorder="1">
      <alignment/>
      <protection/>
    </xf>
    <xf numFmtId="164" fontId="11" fillId="0" borderId="31" xfId="46" applyNumberFormat="1" applyFont="1" applyFill="1" applyBorder="1">
      <alignment/>
      <protection/>
    </xf>
    <xf numFmtId="164" fontId="11" fillId="0" borderId="36" xfId="46" applyNumberFormat="1" applyFont="1" applyFill="1" applyBorder="1">
      <alignment/>
      <protection/>
    </xf>
    <xf numFmtId="164" fontId="7" fillId="0" borderId="44" xfId="46" applyNumberFormat="1" applyFont="1" applyFill="1" applyBorder="1">
      <alignment/>
      <protection/>
    </xf>
    <xf numFmtId="164" fontId="11" fillId="0" borderId="50" xfId="46" applyNumberFormat="1" applyFont="1" applyFill="1" applyBorder="1">
      <alignment/>
      <protection/>
    </xf>
    <xf numFmtId="164" fontId="11" fillId="0" borderId="35" xfId="46" applyNumberFormat="1" applyFont="1" applyFill="1" applyBorder="1">
      <alignment/>
      <protection/>
    </xf>
    <xf numFmtId="3" fontId="1" fillId="0" borderId="54" xfId="46" applyNumberFormat="1" applyFont="1" applyFill="1" applyBorder="1">
      <alignment/>
      <protection/>
    </xf>
    <xf numFmtId="3" fontId="6" fillId="0" borderId="56" xfId="46" applyNumberFormat="1" applyFont="1" applyFill="1" applyBorder="1">
      <alignment/>
      <protection/>
    </xf>
    <xf numFmtId="3" fontId="1" fillId="0" borderId="56" xfId="46" applyNumberFormat="1" applyBorder="1">
      <alignment/>
      <protection/>
    </xf>
    <xf numFmtId="49" fontId="1" fillId="0" borderId="17" xfId="46" applyNumberFormat="1" applyFont="1" applyBorder="1" applyAlignment="1">
      <alignment horizontal="right"/>
      <protection/>
    </xf>
    <xf numFmtId="14" fontId="25" fillId="0" borderId="45" xfId="46" applyNumberFormat="1" applyFont="1" applyFill="1" applyBorder="1" applyAlignment="1">
      <alignment horizontal="center"/>
      <protection/>
    </xf>
    <xf numFmtId="0" fontId="26" fillId="37" borderId="56" xfId="46" applyFont="1" applyFill="1" applyBorder="1" applyAlignment="1">
      <alignment horizontal="center"/>
      <protection/>
    </xf>
    <xf numFmtId="164" fontId="22" fillId="0" borderId="0" xfId="46" applyNumberFormat="1" applyFont="1" applyFill="1" applyBorder="1">
      <alignment/>
      <protection/>
    </xf>
    <xf numFmtId="164" fontId="7" fillId="0" borderId="49" xfId="46" applyNumberFormat="1" applyFont="1" applyFill="1" applyBorder="1">
      <alignment/>
      <protection/>
    </xf>
    <xf numFmtId="0" fontId="1" fillId="0" borderId="0" xfId="46" applyFont="1" applyBorder="1">
      <alignment/>
      <protection/>
    </xf>
    <xf numFmtId="3" fontId="1" fillId="0" borderId="17" xfId="46" applyNumberFormat="1" applyFont="1" applyFill="1" applyBorder="1">
      <alignment/>
      <protection/>
    </xf>
    <xf numFmtId="49" fontId="1" fillId="0" borderId="20" xfId="46" applyNumberFormat="1" applyFont="1" applyBorder="1">
      <alignment/>
      <protection/>
    </xf>
    <xf numFmtId="0" fontId="1" fillId="0" borderId="31" xfId="46" applyFont="1" applyBorder="1">
      <alignment/>
      <protection/>
    </xf>
    <xf numFmtId="0" fontId="1" fillId="0" borderId="14" xfId="46" applyFont="1" applyBorder="1">
      <alignment/>
      <protection/>
    </xf>
    <xf numFmtId="0" fontId="1" fillId="0" borderId="51" xfId="46" applyFont="1" applyBorder="1">
      <alignment/>
      <protection/>
    </xf>
    <xf numFmtId="3" fontId="1" fillId="0" borderId="33" xfId="46" applyNumberFormat="1" applyFont="1" applyFill="1" applyBorder="1">
      <alignment/>
      <protection/>
    </xf>
    <xf numFmtId="164" fontId="11" fillId="0" borderId="53" xfId="46" applyNumberFormat="1" applyFont="1" applyFill="1" applyBorder="1">
      <alignment/>
      <protection/>
    </xf>
    <xf numFmtId="3" fontId="1" fillId="0" borderId="37" xfId="46" applyNumberFormat="1" applyFill="1" applyBorder="1">
      <alignment/>
      <protection/>
    </xf>
    <xf numFmtId="164" fontId="11" fillId="0" borderId="17" xfId="46" applyNumberFormat="1" applyFont="1" applyBorder="1">
      <alignment/>
      <protection/>
    </xf>
    <xf numFmtId="3" fontId="1" fillId="0" borderId="62" xfId="46" applyNumberFormat="1" applyBorder="1">
      <alignment/>
      <protection/>
    </xf>
    <xf numFmtId="3" fontId="1" fillId="0" borderId="48" xfId="46" applyNumberFormat="1" applyBorder="1">
      <alignment/>
      <protection/>
    </xf>
    <xf numFmtId="3" fontId="1" fillId="0" borderId="66" xfId="46" applyNumberFormat="1" applyBorder="1">
      <alignment/>
      <protection/>
    </xf>
    <xf numFmtId="164" fontId="11" fillId="0" borderId="62" xfId="46" applyNumberFormat="1" applyFont="1" applyFill="1" applyBorder="1">
      <alignment/>
      <protection/>
    </xf>
    <xf numFmtId="164" fontId="11" fillId="0" borderId="66" xfId="46" applyNumberFormat="1" applyFont="1" applyFill="1" applyBorder="1">
      <alignment/>
      <protection/>
    </xf>
    <xf numFmtId="3" fontId="1" fillId="0" borderId="30" xfId="46" applyNumberFormat="1" applyBorder="1">
      <alignment/>
      <protection/>
    </xf>
    <xf numFmtId="0" fontId="6" fillId="0" borderId="15" xfId="46" applyFont="1" applyBorder="1">
      <alignment/>
      <protection/>
    </xf>
    <xf numFmtId="3" fontId="1" fillId="0" borderId="23" xfId="46" applyNumberFormat="1" applyBorder="1">
      <alignment/>
      <protection/>
    </xf>
    <xf numFmtId="0" fontId="6" fillId="0" borderId="58" xfId="46" applyFont="1" applyBorder="1">
      <alignment/>
      <protection/>
    </xf>
    <xf numFmtId="3" fontId="1" fillId="0" borderId="62" xfId="46" applyNumberFormat="1" applyFont="1" applyBorder="1">
      <alignment/>
      <protection/>
    </xf>
    <xf numFmtId="3" fontId="1" fillId="0" borderId="45" xfId="46" applyNumberFormat="1" applyBorder="1">
      <alignment/>
      <protection/>
    </xf>
    <xf numFmtId="0" fontId="6" fillId="0" borderId="43" xfId="46" applyFont="1" applyBorder="1">
      <alignment/>
      <protection/>
    </xf>
    <xf numFmtId="3" fontId="6" fillId="0" borderId="43" xfId="46" applyNumberFormat="1" applyFont="1" applyBorder="1">
      <alignment/>
      <protection/>
    </xf>
    <xf numFmtId="3" fontId="6" fillId="0" borderId="19" xfId="46" applyNumberFormat="1" applyFont="1" applyBorder="1">
      <alignment/>
      <protection/>
    </xf>
    <xf numFmtId="0" fontId="6" fillId="0" borderId="19" xfId="46" applyFont="1" applyBorder="1">
      <alignment/>
      <protection/>
    </xf>
    <xf numFmtId="0" fontId="6" fillId="0" borderId="25" xfId="46" applyFont="1" applyBorder="1">
      <alignment/>
      <protection/>
    </xf>
    <xf numFmtId="164" fontId="11" fillId="0" borderId="47" xfId="46" applyNumberFormat="1" applyFont="1" applyFill="1" applyBorder="1">
      <alignment/>
      <protection/>
    </xf>
    <xf numFmtId="164" fontId="11" fillId="0" borderId="54" xfId="46" applyNumberFormat="1" applyFont="1" applyFill="1" applyBorder="1">
      <alignment/>
      <protection/>
    </xf>
    <xf numFmtId="0" fontId="1" fillId="0" borderId="67" xfId="46" applyFont="1" applyBorder="1">
      <alignment/>
      <protection/>
    </xf>
    <xf numFmtId="0" fontId="10" fillId="0" borderId="0" xfId="46" applyFont="1" applyFill="1" applyBorder="1">
      <alignment/>
      <protection/>
    </xf>
    <xf numFmtId="0" fontId="20" fillId="34" borderId="37" xfId="46" applyFont="1" applyFill="1" applyBorder="1">
      <alignment/>
      <protection/>
    </xf>
    <xf numFmtId="0" fontId="17" fillId="34" borderId="41" xfId="46" applyFont="1" applyFill="1" applyBorder="1">
      <alignment/>
      <protection/>
    </xf>
    <xf numFmtId="0" fontId="6" fillId="34" borderId="44" xfId="46" applyFont="1" applyFill="1" applyBorder="1">
      <alignment/>
      <protection/>
    </xf>
    <xf numFmtId="0" fontId="27" fillId="0" borderId="0" xfId="0" applyFont="1" applyAlignment="1">
      <alignment/>
    </xf>
    <xf numFmtId="0" fontId="8" fillId="38" borderId="47" xfId="46" applyFont="1" applyFill="1" applyBorder="1" applyAlignment="1">
      <alignment horizontal="left"/>
      <protection/>
    </xf>
    <xf numFmtId="0" fontId="1" fillId="38" borderId="45" xfId="46" applyFont="1" applyFill="1" applyBorder="1" applyAlignment="1">
      <alignment horizontal="left"/>
      <protection/>
    </xf>
    <xf numFmtId="0" fontId="12" fillId="38" borderId="45" xfId="46" applyFont="1" applyFill="1" applyBorder="1" applyAlignment="1">
      <alignment horizontal="left"/>
      <protection/>
    </xf>
    <xf numFmtId="14" fontId="8" fillId="37" borderId="45" xfId="46" applyNumberFormat="1" applyFont="1" applyFill="1" applyBorder="1" applyAlignment="1">
      <alignment horizontal="center"/>
      <protection/>
    </xf>
    <xf numFmtId="14" fontId="25" fillId="0" borderId="45" xfId="46" applyNumberFormat="1" applyFont="1" applyBorder="1" applyAlignment="1">
      <alignment horizontal="center"/>
      <protection/>
    </xf>
    <xf numFmtId="0" fontId="12" fillId="0" borderId="0" xfId="46" applyFont="1">
      <alignment/>
      <protection/>
    </xf>
    <xf numFmtId="49" fontId="1" fillId="0" borderId="0" xfId="46" applyNumberFormat="1">
      <alignment/>
      <protection/>
    </xf>
    <xf numFmtId="49" fontId="6" fillId="0" borderId="0" xfId="46" applyNumberFormat="1" applyFont="1">
      <alignment/>
      <protection/>
    </xf>
    <xf numFmtId="49" fontId="12" fillId="0" borderId="0" xfId="46" applyNumberFormat="1" applyFont="1">
      <alignment/>
      <protection/>
    </xf>
    <xf numFmtId="0" fontId="28" fillId="0" borderId="0" xfId="0" applyFont="1" applyAlignment="1">
      <alignment/>
    </xf>
    <xf numFmtId="14" fontId="12" fillId="38" borderId="45" xfId="46" applyNumberFormat="1" applyFont="1" applyFill="1" applyBorder="1" applyAlignment="1">
      <alignment horizontal="left"/>
      <protection/>
    </xf>
    <xf numFmtId="0" fontId="12" fillId="38" borderId="47" xfId="46" applyFont="1" applyFill="1" applyBorder="1" applyAlignment="1">
      <alignment horizontal="center"/>
      <protection/>
    </xf>
    <xf numFmtId="0" fontId="12" fillId="37" borderId="47" xfId="46" applyFont="1" applyFill="1" applyBorder="1" applyAlignment="1">
      <alignment horizontal="center"/>
      <protection/>
    </xf>
    <xf numFmtId="3" fontId="6" fillId="0" borderId="15" xfId="46" applyNumberFormat="1" applyFont="1" applyBorder="1">
      <alignment/>
      <protection/>
    </xf>
    <xf numFmtId="49" fontId="8" fillId="0" borderId="0" xfId="46" applyNumberFormat="1" applyFont="1">
      <alignment/>
      <protection/>
    </xf>
    <xf numFmtId="3" fontId="1" fillId="0" borderId="40" xfId="46" applyNumberFormat="1" applyBorder="1">
      <alignment/>
      <protection/>
    </xf>
    <xf numFmtId="3" fontId="1" fillId="0" borderId="41" xfId="46" applyNumberFormat="1" applyBorder="1">
      <alignment/>
      <protection/>
    </xf>
    <xf numFmtId="164" fontId="11" fillId="0" borderId="42" xfId="46" applyNumberFormat="1" applyFont="1" applyFill="1" applyBorder="1">
      <alignment/>
      <protection/>
    </xf>
    <xf numFmtId="0" fontId="6" fillId="0" borderId="41" xfId="46" applyFont="1" applyFill="1" applyBorder="1">
      <alignment/>
      <protection/>
    </xf>
    <xf numFmtId="14" fontId="6" fillId="38" borderId="45" xfId="46" applyNumberFormat="1" applyFont="1" applyFill="1" applyBorder="1" applyAlignment="1">
      <alignment horizontal="center"/>
      <protection/>
    </xf>
    <xf numFmtId="0" fontId="1" fillId="0" borderId="41" xfId="46" applyBorder="1">
      <alignment/>
      <protection/>
    </xf>
    <xf numFmtId="0" fontId="4" fillId="0" borderId="31" xfId="46" applyFont="1" applyBorder="1">
      <alignment/>
      <protection/>
    </xf>
    <xf numFmtId="0" fontId="6" fillId="7" borderId="43" xfId="46" applyFont="1" applyFill="1" applyBorder="1">
      <alignment/>
      <protection/>
    </xf>
    <xf numFmtId="3" fontId="6" fillId="7" borderId="43" xfId="46" applyNumberFormat="1" applyFont="1" applyFill="1" applyBorder="1">
      <alignment/>
      <protection/>
    </xf>
    <xf numFmtId="0" fontId="6" fillId="7" borderId="15" xfId="46" applyFont="1" applyFill="1" applyBorder="1">
      <alignment/>
      <protection/>
    </xf>
    <xf numFmtId="0" fontId="6" fillId="7" borderId="58" xfId="46" applyFont="1" applyFill="1" applyBorder="1">
      <alignment/>
      <protection/>
    </xf>
    <xf numFmtId="3" fontId="6" fillId="7" borderId="15" xfId="46" applyNumberFormat="1" applyFont="1" applyFill="1" applyBorder="1">
      <alignment/>
      <protection/>
    </xf>
    <xf numFmtId="3" fontId="6" fillId="7" borderId="19" xfId="46" applyNumberFormat="1" applyFont="1" applyFill="1" applyBorder="1">
      <alignment/>
      <protection/>
    </xf>
    <xf numFmtId="0" fontId="6" fillId="7" borderId="19" xfId="46" applyFont="1" applyFill="1" applyBorder="1">
      <alignment/>
      <protection/>
    </xf>
    <xf numFmtId="0" fontId="6" fillId="7" borderId="41" xfId="46" applyFont="1" applyFill="1" applyBorder="1">
      <alignment/>
      <protection/>
    </xf>
    <xf numFmtId="0" fontId="6" fillId="0" borderId="41" xfId="46" applyFon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38100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38100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38100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38100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33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38100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38100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33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6"/>
  <sheetViews>
    <sheetView zoomScalePageLayoutView="0" workbookViewId="0" topLeftCell="A118">
      <selection activeCell="C110" sqref="C110"/>
    </sheetView>
  </sheetViews>
  <sheetFormatPr defaultColWidth="9.140625" defaultRowHeight="12.75"/>
  <cols>
    <col min="1" max="1" width="11.00390625" style="0" customWidth="1"/>
    <col min="2" max="2" width="10.57421875" style="0" customWidth="1"/>
    <col min="4" max="4" width="22.8515625" style="0" customWidth="1"/>
    <col min="7" max="7" width="10.8515625" style="0" customWidth="1"/>
    <col min="8" max="8" width="10.140625" style="0" customWidth="1"/>
  </cols>
  <sheetData>
    <row r="2" spans="1:12" ht="18">
      <c r="A2" s="1"/>
      <c r="B2" s="216" t="s">
        <v>71</v>
      </c>
      <c r="C2" s="202"/>
      <c r="D2" s="202"/>
      <c r="E2" s="202"/>
      <c r="F2" s="3"/>
      <c r="G2" s="203" t="s">
        <v>72</v>
      </c>
      <c r="H2" s="1"/>
      <c r="I2" s="1"/>
      <c r="J2" s="203"/>
      <c r="K2" s="1"/>
      <c r="L2" s="1"/>
    </row>
    <row r="3" spans="1:12" ht="15.75">
      <c r="A3" s="1"/>
      <c r="B3" s="2"/>
      <c r="C3" s="1"/>
      <c r="D3" s="1"/>
      <c r="E3" s="1"/>
      <c r="F3" s="3"/>
      <c r="G3" s="1"/>
      <c r="H3" s="1"/>
      <c r="I3" s="1"/>
      <c r="J3" s="1"/>
      <c r="K3" s="1"/>
      <c r="L3" s="1"/>
    </row>
    <row r="4" spans="1:12" ht="13.5" customHeight="1" thickBot="1">
      <c r="A4" s="1"/>
      <c r="B4" s="2"/>
      <c r="C4" s="1"/>
      <c r="D4" s="1"/>
      <c r="E4" s="1"/>
      <c r="F4" s="3"/>
      <c r="G4" s="1"/>
      <c r="H4" s="1"/>
      <c r="I4" s="1"/>
      <c r="J4" s="1"/>
      <c r="K4" s="1"/>
      <c r="L4" s="1"/>
    </row>
    <row r="5" spans="1:12" ht="16.5" thickBot="1">
      <c r="A5" s="1"/>
      <c r="B5" s="2"/>
      <c r="C5" s="1"/>
      <c r="D5" s="3"/>
      <c r="E5" s="1"/>
      <c r="F5" s="208" t="s">
        <v>36</v>
      </c>
      <c r="G5" s="209" t="s">
        <v>40</v>
      </c>
      <c r="H5" s="214" t="s">
        <v>39</v>
      </c>
      <c r="I5" s="1"/>
      <c r="J5" s="1"/>
      <c r="K5" s="1"/>
      <c r="L5" s="1"/>
    </row>
    <row r="6" spans="1:12" ht="18.75" thickBot="1">
      <c r="A6" s="4" t="s">
        <v>59</v>
      </c>
      <c r="B6" s="5" t="s">
        <v>63</v>
      </c>
      <c r="C6" s="6"/>
      <c r="D6" s="6"/>
      <c r="E6" s="199">
        <v>2014</v>
      </c>
      <c r="F6" s="200">
        <v>2014</v>
      </c>
      <c r="G6" s="201">
        <v>41729</v>
      </c>
      <c r="H6" s="215">
        <v>41729</v>
      </c>
      <c r="I6" s="1"/>
      <c r="J6" s="1"/>
      <c r="K6" s="1"/>
      <c r="L6" s="1"/>
    </row>
    <row r="7" spans="1:12" ht="15.75" thickBot="1">
      <c r="A7" s="7" t="s">
        <v>46</v>
      </c>
      <c r="B7" s="8"/>
      <c r="C7" s="8"/>
      <c r="D7" s="8"/>
      <c r="E7" s="9"/>
      <c r="F7" s="10"/>
      <c r="G7" s="11"/>
      <c r="H7" s="12"/>
      <c r="I7" s="1"/>
      <c r="J7" s="1"/>
      <c r="K7" s="1"/>
      <c r="L7" s="1"/>
    </row>
    <row r="8" spans="1:12" ht="12.75">
      <c r="A8" s="54" t="s">
        <v>84</v>
      </c>
      <c r="B8" s="268" t="s">
        <v>85</v>
      </c>
      <c r="C8" s="14"/>
      <c r="D8" s="14"/>
      <c r="E8" s="15">
        <v>7100</v>
      </c>
      <c r="F8" s="84">
        <v>7100</v>
      </c>
      <c r="G8" s="242">
        <v>2088</v>
      </c>
      <c r="H8" s="250">
        <f>(G8/F8)*100</f>
        <v>29.408450704225352</v>
      </c>
      <c r="I8" s="1"/>
      <c r="J8" s="1"/>
      <c r="K8" s="1"/>
      <c r="L8" s="1"/>
    </row>
    <row r="9" spans="1:12" ht="12.75">
      <c r="A9" s="16">
        <v>1112</v>
      </c>
      <c r="B9" s="35" t="s">
        <v>0</v>
      </c>
      <c r="C9" s="18"/>
      <c r="D9" s="18"/>
      <c r="E9" s="19">
        <v>500</v>
      </c>
      <c r="F9" s="42">
        <v>500</v>
      </c>
      <c r="G9" s="88">
        <v>181</v>
      </c>
      <c r="H9" s="251">
        <f aca="true" t="shared" si="0" ref="H9:H63">(G9/F9)*100</f>
        <v>36.199999999999996</v>
      </c>
      <c r="I9" s="1"/>
      <c r="J9" s="1"/>
      <c r="K9" s="1"/>
      <c r="L9" s="1"/>
    </row>
    <row r="10" spans="1:12" ht="12.75">
      <c r="A10" s="16">
        <v>1113</v>
      </c>
      <c r="B10" s="37" t="s">
        <v>86</v>
      </c>
      <c r="C10" s="18"/>
      <c r="D10" s="21"/>
      <c r="E10" s="19">
        <v>700</v>
      </c>
      <c r="F10" s="42">
        <v>700</v>
      </c>
      <c r="G10" s="88">
        <v>249</v>
      </c>
      <c r="H10" s="251">
        <f t="shared" si="0"/>
        <v>35.57142857142857</v>
      </c>
      <c r="I10" s="1"/>
      <c r="J10" s="1"/>
      <c r="K10" s="1"/>
      <c r="L10" s="1"/>
    </row>
    <row r="11" spans="1:12" ht="12.75">
      <c r="A11" s="16">
        <v>1121</v>
      </c>
      <c r="B11" s="35" t="s">
        <v>37</v>
      </c>
      <c r="C11" s="18"/>
      <c r="D11" s="18"/>
      <c r="E11" s="19">
        <v>7500</v>
      </c>
      <c r="F11" s="42">
        <v>7500</v>
      </c>
      <c r="G11" s="88">
        <v>1656</v>
      </c>
      <c r="H11" s="251">
        <f t="shared" si="0"/>
        <v>22.08</v>
      </c>
      <c r="I11" s="1"/>
      <c r="J11" s="1"/>
      <c r="K11" s="1"/>
      <c r="L11" s="1"/>
    </row>
    <row r="12" spans="1:12" ht="12.75">
      <c r="A12" s="16">
        <v>1122</v>
      </c>
      <c r="B12" s="37" t="s">
        <v>87</v>
      </c>
      <c r="C12" s="18"/>
      <c r="D12" s="21"/>
      <c r="E12" s="19">
        <v>500</v>
      </c>
      <c r="F12" s="171">
        <v>500</v>
      </c>
      <c r="G12" s="88">
        <v>0</v>
      </c>
      <c r="H12" s="251">
        <f t="shared" si="0"/>
        <v>0</v>
      </c>
      <c r="I12" s="1"/>
      <c r="J12" s="1"/>
      <c r="K12" s="1"/>
      <c r="L12" s="1"/>
    </row>
    <row r="13" spans="1:12" ht="12.75">
      <c r="A13" s="16">
        <v>1211</v>
      </c>
      <c r="B13" s="37" t="s">
        <v>88</v>
      </c>
      <c r="C13" s="18"/>
      <c r="D13" s="18"/>
      <c r="E13" s="19">
        <v>15000</v>
      </c>
      <c r="F13" s="42">
        <v>15000</v>
      </c>
      <c r="G13" s="88">
        <v>5048</v>
      </c>
      <c r="H13" s="251">
        <f t="shared" si="0"/>
        <v>33.653333333333336</v>
      </c>
      <c r="I13" s="22"/>
      <c r="J13" s="1"/>
      <c r="K13" s="1"/>
      <c r="L13" s="1"/>
    </row>
    <row r="14" spans="1:12" ht="13.5" thickBot="1">
      <c r="A14" s="16">
        <v>1511</v>
      </c>
      <c r="B14" s="37" t="s">
        <v>1</v>
      </c>
      <c r="C14" s="18"/>
      <c r="D14" s="18"/>
      <c r="E14" s="23">
        <v>1300</v>
      </c>
      <c r="F14" s="248">
        <v>1300</v>
      </c>
      <c r="G14" s="256">
        <v>45</v>
      </c>
      <c r="H14" s="252">
        <f t="shared" si="0"/>
        <v>3.4615384615384617</v>
      </c>
      <c r="I14" s="22"/>
      <c r="J14" s="1"/>
      <c r="K14" s="1"/>
      <c r="L14" s="1"/>
    </row>
    <row r="15" spans="1:12" ht="13.5" thickBot="1">
      <c r="A15" s="24" t="s">
        <v>48</v>
      </c>
      <c r="B15" s="25"/>
      <c r="C15" s="26"/>
      <c r="D15" s="26"/>
      <c r="E15" s="154">
        <f>SUM(E8:E14)</f>
        <v>32600</v>
      </c>
      <c r="F15" s="161">
        <f>SUM(F8:F14)</f>
        <v>32600</v>
      </c>
      <c r="G15" s="257">
        <f>SUM(G8:G14)</f>
        <v>9267</v>
      </c>
      <c r="H15" s="253">
        <f t="shared" si="0"/>
        <v>28.426380368098158</v>
      </c>
      <c r="I15" s="22"/>
      <c r="J15" s="1"/>
      <c r="K15" s="1"/>
      <c r="L15" s="1"/>
    </row>
    <row r="16" spans="1:12" ht="12.75">
      <c r="A16" s="156" t="s">
        <v>89</v>
      </c>
      <c r="B16" s="181" t="s">
        <v>70</v>
      </c>
      <c r="C16" s="31"/>
      <c r="D16" s="31"/>
      <c r="E16" s="19">
        <v>0</v>
      </c>
      <c r="F16" s="42">
        <v>0</v>
      </c>
      <c r="G16" s="88">
        <v>0</v>
      </c>
      <c r="H16" s="254">
        <v>0</v>
      </c>
      <c r="I16" s="22"/>
      <c r="J16" s="1"/>
      <c r="K16" s="1"/>
      <c r="L16" s="1"/>
    </row>
    <row r="17" spans="1:12" ht="12.75">
      <c r="A17" s="29">
        <v>1340</v>
      </c>
      <c r="B17" s="20" t="s">
        <v>2</v>
      </c>
      <c r="C17" s="18"/>
      <c r="D17" s="18"/>
      <c r="E17" s="19">
        <v>1500</v>
      </c>
      <c r="F17" s="42">
        <v>1500</v>
      </c>
      <c r="G17" s="88">
        <v>373</v>
      </c>
      <c r="H17" s="251">
        <f t="shared" si="0"/>
        <v>24.866666666666667</v>
      </c>
      <c r="I17" s="1"/>
      <c r="J17" s="1"/>
      <c r="K17" s="1"/>
      <c r="L17" s="1"/>
    </row>
    <row r="18" spans="1:12" ht="12.75">
      <c r="A18" s="16">
        <v>1341</v>
      </c>
      <c r="B18" s="17" t="s">
        <v>19</v>
      </c>
      <c r="C18" s="18"/>
      <c r="D18" s="21"/>
      <c r="E18" s="19">
        <v>100</v>
      </c>
      <c r="F18" s="171">
        <v>100</v>
      </c>
      <c r="G18" s="88">
        <v>24</v>
      </c>
      <c r="H18" s="251">
        <f t="shared" si="0"/>
        <v>24</v>
      </c>
      <c r="I18" s="1"/>
      <c r="J18" s="1"/>
      <c r="K18" s="1"/>
      <c r="L18" s="1"/>
    </row>
    <row r="19" spans="1:12" ht="12.75">
      <c r="A19" s="16">
        <v>1343</v>
      </c>
      <c r="B19" s="20" t="s">
        <v>34</v>
      </c>
      <c r="C19" s="18"/>
      <c r="D19" s="18"/>
      <c r="E19" s="19">
        <v>5</v>
      </c>
      <c r="F19" s="171">
        <v>5</v>
      </c>
      <c r="G19" s="88">
        <v>4</v>
      </c>
      <c r="H19" s="251">
        <f t="shared" si="0"/>
        <v>80</v>
      </c>
      <c r="I19" s="1"/>
      <c r="J19" s="1"/>
      <c r="K19" s="1"/>
      <c r="L19" s="1"/>
    </row>
    <row r="20" spans="1:12" ht="12.75">
      <c r="A20" s="16">
        <v>1351</v>
      </c>
      <c r="B20" s="20" t="s">
        <v>56</v>
      </c>
      <c r="C20" s="18"/>
      <c r="D20" s="18"/>
      <c r="E20" s="19">
        <v>140</v>
      </c>
      <c r="F20" s="171">
        <v>140</v>
      </c>
      <c r="G20" s="88">
        <v>37</v>
      </c>
      <c r="H20" s="251">
        <f t="shared" si="0"/>
        <v>26.42857142857143</v>
      </c>
      <c r="I20" s="1"/>
      <c r="J20" s="1"/>
      <c r="K20" s="1"/>
      <c r="L20" s="1"/>
    </row>
    <row r="21" spans="1:12" ht="12.75">
      <c r="A21" s="16">
        <v>1355</v>
      </c>
      <c r="B21" s="20" t="s">
        <v>57</v>
      </c>
      <c r="C21" s="18"/>
      <c r="D21" s="18"/>
      <c r="E21" s="23">
        <v>336</v>
      </c>
      <c r="F21" s="248">
        <v>336</v>
      </c>
      <c r="G21" s="256">
        <v>79</v>
      </c>
      <c r="H21" s="251">
        <f t="shared" si="0"/>
        <v>23.511904761904763</v>
      </c>
      <c r="I21" s="1"/>
      <c r="J21" s="1"/>
      <c r="K21" s="1"/>
      <c r="L21" s="1"/>
    </row>
    <row r="22" spans="1:12" ht="13.5" thickBot="1">
      <c r="A22" s="16">
        <v>1361</v>
      </c>
      <c r="B22" s="20" t="s">
        <v>20</v>
      </c>
      <c r="C22" s="18"/>
      <c r="D22" s="18"/>
      <c r="E22" s="23">
        <v>130</v>
      </c>
      <c r="F22" s="248">
        <v>130</v>
      </c>
      <c r="G22" s="256">
        <v>31</v>
      </c>
      <c r="H22" s="255">
        <f t="shared" si="0"/>
        <v>23.846153846153847</v>
      </c>
      <c r="I22" s="1"/>
      <c r="J22" s="1"/>
      <c r="K22" s="1"/>
      <c r="L22" s="1"/>
    </row>
    <row r="23" spans="1:12" ht="13.5" thickBot="1">
      <c r="A23" s="24" t="s">
        <v>44</v>
      </c>
      <c r="B23" s="33"/>
      <c r="C23" s="26"/>
      <c r="D23" s="26"/>
      <c r="E23" s="154">
        <f>SUM(E16:E22)</f>
        <v>2211</v>
      </c>
      <c r="F23" s="161">
        <f>SUM(F16:F22)</f>
        <v>2211</v>
      </c>
      <c r="G23" s="257">
        <f>SUM(G16:G22)</f>
        <v>548</v>
      </c>
      <c r="H23" s="253">
        <f t="shared" si="0"/>
        <v>24.78516508367255</v>
      </c>
      <c r="I23" s="1"/>
      <c r="J23" s="1"/>
      <c r="K23" s="1"/>
      <c r="L23" s="1"/>
    </row>
    <row r="24" spans="1:12" ht="12.75">
      <c r="A24" s="34">
        <v>2460</v>
      </c>
      <c r="B24" s="35" t="s">
        <v>90</v>
      </c>
      <c r="C24" s="21"/>
      <c r="D24" s="21"/>
      <c r="E24" s="36">
        <v>23</v>
      </c>
      <c r="F24" s="84">
        <v>23</v>
      </c>
      <c r="G24" s="242">
        <v>6</v>
      </c>
      <c r="H24" s="254">
        <f t="shared" si="0"/>
        <v>26.08695652173913</v>
      </c>
      <c r="I24" s="1"/>
      <c r="J24" s="1"/>
      <c r="K24" s="1"/>
      <c r="L24" s="1"/>
    </row>
    <row r="25" spans="1:12" ht="13.5" thickBot="1">
      <c r="A25" s="259" t="s">
        <v>50</v>
      </c>
      <c r="B25" s="37" t="s">
        <v>91</v>
      </c>
      <c r="C25" s="18"/>
      <c r="D25" s="38"/>
      <c r="E25" s="39">
        <v>0</v>
      </c>
      <c r="F25" s="160">
        <v>0</v>
      </c>
      <c r="G25" s="90">
        <v>0</v>
      </c>
      <c r="H25" s="254"/>
      <c r="I25" s="1"/>
      <c r="J25" s="1"/>
      <c r="K25" s="1"/>
      <c r="L25" s="1"/>
    </row>
    <row r="26" spans="1:12" ht="13.5" thickBot="1">
      <c r="A26" s="40" t="s">
        <v>51</v>
      </c>
      <c r="B26" s="33"/>
      <c r="C26" s="26"/>
      <c r="D26" s="26"/>
      <c r="E26" s="154">
        <f>SUM(E24:E25)</f>
        <v>23</v>
      </c>
      <c r="F26" s="161">
        <f>SUM(F24:F25)</f>
        <v>23</v>
      </c>
      <c r="G26" s="257">
        <f>SUM(G24:G25)</f>
        <v>6</v>
      </c>
      <c r="H26" s="155">
        <f t="shared" si="0"/>
        <v>26.08695652173913</v>
      </c>
      <c r="I26" s="1"/>
      <c r="J26" s="1"/>
      <c r="K26" s="1"/>
      <c r="L26" s="1"/>
    </row>
    <row r="27" spans="1:12" ht="12.75">
      <c r="A27" s="162" t="s">
        <v>92</v>
      </c>
      <c r="B27" s="175" t="s">
        <v>73</v>
      </c>
      <c r="C27" s="41"/>
      <c r="D27" s="41"/>
      <c r="E27" s="173">
        <v>0</v>
      </c>
      <c r="F27" s="160">
        <v>0</v>
      </c>
      <c r="G27" s="83">
        <v>0</v>
      </c>
      <c r="H27" s="290">
        <v>0</v>
      </c>
      <c r="I27" s="1"/>
      <c r="J27" s="1"/>
      <c r="K27" s="1"/>
      <c r="L27" s="1"/>
    </row>
    <row r="28" spans="1:12" ht="12.75">
      <c r="A28" s="174">
        <v>4112</v>
      </c>
      <c r="B28" s="37" t="s">
        <v>93</v>
      </c>
      <c r="C28" s="18"/>
      <c r="D28" s="18"/>
      <c r="E28" s="19">
        <v>1726</v>
      </c>
      <c r="F28" s="32">
        <v>1726</v>
      </c>
      <c r="G28" s="88">
        <v>432</v>
      </c>
      <c r="H28" s="159">
        <f t="shared" si="0"/>
        <v>25.02896871378911</v>
      </c>
      <c r="I28" s="1"/>
      <c r="J28" s="1"/>
      <c r="K28" s="1"/>
      <c r="L28" s="1"/>
    </row>
    <row r="29" spans="1:12" ht="12.75">
      <c r="A29" s="43">
        <v>4116</v>
      </c>
      <c r="B29" s="37" t="s">
        <v>98</v>
      </c>
      <c r="C29" s="18"/>
      <c r="D29" s="18"/>
      <c r="E29" s="19">
        <v>0</v>
      </c>
      <c r="F29" s="171">
        <v>0</v>
      </c>
      <c r="G29" s="88">
        <v>299</v>
      </c>
      <c r="H29" s="159"/>
      <c r="I29" s="1"/>
      <c r="J29" s="1"/>
      <c r="K29" s="1"/>
      <c r="L29" s="1"/>
    </row>
    <row r="30" spans="1:12" ht="12.75">
      <c r="A30" s="180">
        <v>4213</v>
      </c>
      <c r="B30" s="181" t="s">
        <v>99</v>
      </c>
      <c r="C30" s="31"/>
      <c r="D30" s="21"/>
      <c r="E30" s="265">
        <v>145</v>
      </c>
      <c r="F30" s="171">
        <v>145</v>
      </c>
      <c r="G30" s="88">
        <v>0</v>
      </c>
      <c r="H30" s="159">
        <f t="shared" si="0"/>
        <v>0</v>
      </c>
      <c r="I30" s="1"/>
      <c r="J30" s="1"/>
      <c r="K30" s="1"/>
      <c r="L30" s="1"/>
    </row>
    <row r="31" spans="1:12" ht="13.5" thickBot="1">
      <c r="A31" s="180">
        <v>4216</v>
      </c>
      <c r="B31" s="181" t="s">
        <v>100</v>
      </c>
      <c r="C31" s="31"/>
      <c r="D31" s="18"/>
      <c r="E31" s="270">
        <v>2469</v>
      </c>
      <c r="F31" s="248">
        <v>2469</v>
      </c>
      <c r="G31" s="256">
        <v>0</v>
      </c>
      <c r="H31" s="291">
        <f t="shared" si="0"/>
        <v>0</v>
      </c>
      <c r="I31" s="1"/>
      <c r="J31" s="1"/>
      <c r="K31" s="1"/>
      <c r="L31" s="1"/>
    </row>
    <row r="32" spans="1:12" ht="13.5" thickBot="1">
      <c r="A32" s="44" t="s">
        <v>45</v>
      </c>
      <c r="B32" s="30"/>
      <c r="C32" s="31"/>
      <c r="D32" s="21"/>
      <c r="E32" s="154">
        <f>SUM(E27:E31)</f>
        <v>4340</v>
      </c>
      <c r="F32" s="161">
        <f>SUM(F27:F31)</f>
        <v>4340</v>
      </c>
      <c r="G32" s="257">
        <f>SUM(G27:G31)</f>
        <v>731</v>
      </c>
      <c r="H32" s="155">
        <f t="shared" si="0"/>
        <v>16.84331797235023</v>
      </c>
      <c r="I32" s="1"/>
      <c r="J32" s="1"/>
      <c r="K32" s="1"/>
      <c r="L32" s="1"/>
    </row>
    <row r="33" spans="1:12" ht="15.75" thickBot="1">
      <c r="A33" s="45" t="s">
        <v>47</v>
      </c>
      <c r="B33" s="8"/>
      <c r="C33" s="46"/>
      <c r="D33" s="46"/>
      <c r="E33" s="183">
        <f>E15+E23+E26+E32</f>
        <v>39174</v>
      </c>
      <c r="F33" s="61">
        <f>F15+F23+F26+F32</f>
        <v>39174</v>
      </c>
      <c r="G33" s="238">
        <f>G15+G23+G26+G32</f>
        <v>10552</v>
      </c>
      <c r="H33" s="253">
        <f t="shared" si="0"/>
        <v>26.936233215908512</v>
      </c>
      <c r="I33" s="1"/>
      <c r="J33" s="1"/>
      <c r="K33" s="1"/>
      <c r="L33" s="1"/>
    </row>
    <row r="34" spans="1:12" ht="15">
      <c r="A34" s="50"/>
      <c r="B34" s="8"/>
      <c r="C34" s="8"/>
      <c r="D34" s="8"/>
      <c r="E34" s="48"/>
      <c r="F34" s="48"/>
      <c r="G34" s="48"/>
      <c r="H34" s="49"/>
      <c r="I34" s="1"/>
      <c r="J34" s="1"/>
      <c r="K34" s="1"/>
      <c r="L34" s="1"/>
    </row>
    <row r="35" spans="1:12" ht="15">
      <c r="A35" s="50"/>
      <c r="B35" s="8"/>
      <c r="C35" s="8"/>
      <c r="D35" s="8"/>
      <c r="E35" s="48"/>
      <c r="F35" s="48"/>
      <c r="G35" s="48"/>
      <c r="H35" s="49"/>
      <c r="I35" s="1"/>
      <c r="J35" s="1"/>
      <c r="K35" s="1"/>
      <c r="L35" s="1"/>
    </row>
    <row r="36" spans="1:12" ht="15">
      <c r="A36" s="50"/>
      <c r="B36" s="8"/>
      <c r="C36" s="8"/>
      <c r="D36" s="8"/>
      <c r="E36" s="48"/>
      <c r="F36" s="48"/>
      <c r="G36" s="48"/>
      <c r="H36" s="49"/>
      <c r="I36" s="1"/>
      <c r="J36" s="1"/>
      <c r="K36" s="1"/>
      <c r="L36" s="1"/>
    </row>
    <row r="37" spans="1:12" ht="15">
      <c r="A37" s="50"/>
      <c r="B37" s="8"/>
      <c r="C37" s="8"/>
      <c r="D37" s="8"/>
      <c r="E37" s="48"/>
      <c r="F37" s="48"/>
      <c r="G37" s="48"/>
      <c r="H37" s="49"/>
      <c r="I37" s="1"/>
      <c r="J37" s="1"/>
      <c r="K37" s="1"/>
      <c r="L37" s="1"/>
    </row>
    <row r="38" spans="1:12" ht="15">
      <c r="A38" s="50"/>
      <c r="B38" s="8"/>
      <c r="C38" s="8"/>
      <c r="D38" s="8"/>
      <c r="E38" s="48"/>
      <c r="F38" s="48"/>
      <c r="G38" s="48"/>
      <c r="H38" s="49"/>
      <c r="I38" s="1"/>
      <c r="J38" s="1"/>
      <c r="K38" s="1"/>
      <c r="L38" s="1"/>
    </row>
    <row r="39" spans="1:12" ht="15">
      <c r="A39" s="50"/>
      <c r="B39" s="8"/>
      <c r="C39" s="8"/>
      <c r="D39" s="8"/>
      <c r="E39" s="48"/>
      <c r="F39" s="48"/>
      <c r="G39" s="48"/>
      <c r="H39" s="49"/>
      <c r="I39" s="1"/>
      <c r="J39" s="1"/>
      <c r="K39" s="1"/>
      <c r="L39" s="1"/>
    </row>
    <row r="40" spans="1:12" ht="15">
      <c r="A40" s="50"/>
      <c r="B40" s="8"/>
      <c r="C40" s="8"/>
      <c r="D40" s="8"/>
      <c r="E40" s="48"/>
      <c r="F40" s="48"/>
      <c r="G40" s="48"/>
      <c r="H40" s="49"/>
      <c r="I40" s="1"/>
      <c r="J40" s="1"/>
      <c r="K40" s="1"/>
      <c r="L40" s="1"/>
    </row>
    <row r="41" spans="1:12" ht="15">
      <c r="A41" s="50"/>
      <c r="B41" s="8"/>
      <c r="C41" s="8"/>
      <c r="D41" s="8"/>
      <c r="E41" s="48"/>
      <c r="F41" s="48"/>
      <c r="G41" s="48"/>
      <c r="H41" s="49"/>
      <c r="I41" s="1"/>
      <c r="J41" s="1"/>
      <c r="K41" s="1"/>
      <c r="L41" s="1"/>
    </row>
    <row r="42" spans="1:12" ht="15" thickBot="1">
      <c r="A42" s="50" t="s">
        <v>61</v>
      </c>
      <c r="B42" s="21"/>
      <c r="C42" s="21"/>
      <c r="D42" s="21"/>
      <c r="E42" s="51"/>
      <c r="F42" s="52"/>
      <c r="G42" s="53"/>
      <c r="H42" s="49"/>
      <c r="I42" s="1"/>
      <c r="J42" s="1"/>
      <c r="K42" s="1"/>
      <c r="L42" s="1"/>
    </row>
    <row r="43" spans="1:12" ht="12.75">
      <c r="A43" s="54">
        <v>2119</v>
      </c>
      <c r="B43" s="292" t="s">
        <v>115</v>
      </c>
      <c r="C43" s="55"/>
      <c r="D43" s="12"/>
      <c r="E43" s="15">
        <v>70</v>
      </c>
      <c r="F43" s="84">
        <v>70</v>
      </c>
      <c r="G43" s="242">
        <v>0</v>
      </c>
      <c r="H43" s="163">
        <f t="shared" si="0"/>
        <v>0</v>
      </c>
      <c r="I43" s="1"/>
      <c r="J43" s="1"/>
      <c r="K43" s="1"/>
      <c r="L43" s="1"/>
    </row>
    <row r="44" spans="1:12" ht="12.75">
      <c r="A44" s="16">
        <v>2310</v>
      </c>
      <c r="B44" s="37" t="s">
        <v>5</v>
      </c>
      <c r="C44" s="18"/>
      <c r="D44" s="267" t="s">
        <v>118</v>
      </c>
      <c r="E44" s="19">
        <v>180</v>
      </c>
      <c r="F44" s="239">
        <v>180</v>
      </c>
      <c r="G44" s="88">
        <v>33</v>
      </c>
      <c r="H44" s="158">
        <f t="shared" si="0"/>
        <v>18.333333333333332</v>
      </c>
      <c r="I44" s="1"/>
      <c r="J44" s="1"/>
      <c r="K44" s="28"/>
      <c r="L44" s="1"/>
    </row>
    <row r="45" spans="1:12" ht="12.75">
      <c r="A45" s="16">
        <v>3314</v>
      </c>
      <c r="B45" s="37" t="s">
        <v>94</v>
      </c>
      <c r="C45" s="18"/>
      <c r="D45" s="38"/>
      <c r="E45" s="19">
        <v>22</v>
      </c>
      <c r="F45" s="171">
        <v>22</v>
      </c>
      <c r="G45" s="88">
        <v>5</v>
      </c>
      <c r="H45" s="158">
        <f t="shared" si="0"/>
        <v>22.727272727272727</v>
      </c>
      <c r="I45" s="1"/>
      <c r="J45" s="1"/>
      <c r="K45" s="1"/>
      <c r="L45" s="1"/>
    </row>
    <row r="46" spans="1:12" ht="12.75">
      <c r="A46" s="16">
        <v>3319</v>
      </c>
      <c r="B46" s="37" t="s">
        <v>95</v>
      </c>
      <c r="C46" s="18"/>
      <c r="D46" s="56"/>
      <c r="E46" s="19">
        <v>16</v>
      </c>
      <c r="F46" s="171">
        <v>16</v>
      </c>
      <c r="G46" s="88">
        <v>11</v>
      </c>
      <c r="H46" s="158">
        <f t="shared" si="0"/>
        <v>68.75</v>
      </c>
      <c r="I46" s="1"/>
      <c r="J46" s="1"/>
      <c r="K46" s="1"/>
      <c r="L46" s="1"/>
    </row>
    <row r="47" spans="1:12" ht="12.75">
      <c r="A47" s="16">
        <v>3349</v>
      </c>
      <c r="B47" s="37" t="s">
        <v>96</v>
      </c>
      <c r="C47" s="18"/>
      <c r="D47" s="38"/>
      <c r="E47" s="19">
        <v>30</v>
      </c>
      <c r="F47" s="171">
        <v>30</v>
      </c>
      <c r="G47" s="88">
        <v>7</v>
      </c>
      <c r="H47" s="158">
        <f t="shared" si="0"/>
        <v>23.333333333333332</v>
      </c>
      <c r="I47" s="1"/>
      <c r="J47" s="1"/>
      <c r="K47" s="1"/>
      <c r="L47" s="1"/>
    </row>
    <row r="48" spans="1:12" ht="12.75">
      <c r="A48" s="16">
        <v>3599</v>
      </c>
      <c r="B48" s="37" t="s">
        <v>97</v>
      </c>
      <c r="C48" s="18"/>
      <c r="D48" s="38"/>
      <c r="E48" s="19">
        <v>670</v>
      </c>
      <c r="F48" s="171">
        <v>670</v>
      </c>
      <c r="G48" s="88">
        <v>184</v>
      </c>
      <c r="H48" s="158">
        <f t="shared" si="0"/>
        <v>27.46268656716418</v>
      </c>
      <c r="I48" s="1"/>
      <c r="J48" s="1"/>
      <c r="K48" s="1"/>
      <c r="L48" s="1"/>
    </row>
    <row r="49" spans="1:12" ht="12.75">
      <c r="A49" s="16">
        <v>3612</v>
      </c>
      <c r="B49" s="37" t="s">
        <v>101</v>
      </c>
      <c r="C49" s="18"/>
      <c r="D49" s="38"/>
      <c r="E49" s="19">
        <v>2970</v>
      </c>
      <c r="F49" s="171">
        <v>2970</v>
      </c>
      <c r="G49" s="88">
        <v>813</v>
      </c>
      <c r="H49" s="158">
        <f t="shared" si="0"/>
        <v>27.373737373737374</v>
      </c>
      <c r="I49" s="1"/>
      <c r="J49" s="1"/>
      <c r="K49" s="1"/>
      <c r="L49" s="1"/>
    </row>
    <row r="50" spans="1:12" ht="12.75">
      <c r="A50" s="16">
        <v>3613</v>
      </c>
      <c r="B50" s="37" t="s">
        <v>102</v>
      </c>
      <c r="C50" s="18"/>
      <c r="D50" s="38"/>
      <c r="E50" s="19">
        <v>513</v>
      </c>
      <c r="F50" s="171">
        <v>513</v>
      </c>
      <c r="G50" s="88">
        <v>125</v>
      </c>
      <c r="H50" s="158">
        <f t="shared" si="0"/>
        <v>24.366471734892787</v>
      </c>
      <c r="I50" s="1"/>
      <c r="J50" s="1"/>
      <c r="K50" s="1"/>
      <c r="L50" s="1"/>
    </row>
    <row r="51" spans="1:12" ht="12.75">
      <c r="A51" s="16">
        <v>3632</v>
      </c>
      <c r="B51" s="37" t="s">
        <v>116</v>
      </c>
      <c r="C51" s="18"/>
      <c r="D51" s="38"/>
      <c r="E51" s="19">
        <v>15</v>
      </c>
      <c r="F51" s="171">
        <v>15</v>
      </c>
      <c r="G51" s="88">
        <v>9</v>
      </c>
      <c r="H51" s="158">
        <f t="shared" si="0"/>
        <v>60</v>
      </c>
      <c r="I51" s="1"/>
      <c r="J51" s="1"/>
      <c r="K51" s="1"/>
      <c r="L51" s="1"/>
    </row>
    <row r="52" spans="1:12" ht="12.75">
      <c r="A52" s="16">
        <v>3633</v>
      </c>
      <c r="B52" s="181" t="s">
        <v>114</v>
      </c>
      <c r="C52" s="31"/>
      <c r="D52" s="56"/>
      <c r="E52" s="19">
        <v>50</v>
      </c>
      <c r="F52" s="239">
        <v>50</v>
      </c>
      <c r="G52" s="88">
        <v>12</v>
      </c>
      <c r="H52" s="158">
        <f t="shared" si="0"/>
        <v>24</v>
      </c>
      <c r="I52" s="1"/>
      <c r="J52" s="1"/>
      <c r="K52" s="1"/>
      <c r="L52" s="1"/>
    </row>
    <row r="53" spans="1:12" ht="12.75">
      <c r="A53" s="16">
        <v>3722</v>
      </c>
      <c r="B53" s="37" t="s">
        <v>103</v>
      </c>
      <c r="C53" s="18"/>
      <c r="D53" s="38"/>
      <c r="E53" s="19">
        <v>170</v>
      </c>
      <c r="F53" s="239">
        <v>170</v>
      </c>
      <c r="G53" s="88">
        <v>50</v>
      </c>
      <c r="H53" s="158">
        <f t="shared" si="0"/>
        <v>29.411764705882355</v>
      </c>
      <c r="I53" s="1"/>
      <c r="J53" s="1"/>
      <c r="K53" s="1"/>
      <c r="L53" s="1"/>
    </row>
    <row r="54" spans="1:12" ht="12.75">
      <c r="A54" s="16">
        <v>5311</v>
      </c>
      <c r="B54" s="37" t="s">
        <v>104</v>
      </c>
      <c r="C54" s="18"/>
      <c r="D54" s="38"/>
      <c r="E54" s="19">
        <v>15</v>
      </c>
      <c r="F54" s="171">
        <v>15</v>
      </c>
      <c r="G54" s="88">
        <v>4</v>
      </c>
      <c r="H54" s="158">
        <f t="shared" si="0"/>
        <v>26.666666666666668</v>
      </c>
      <c r="I54" s="1"/>
      <c r="J54" s="1"/>
      <c r="K54" s="1"/>
      <c r="L54" s="1"/>
    </row>
    <row r="55" spans="1:12" ht="12.75">
      <c r="A55" s="16">
        <v>6171</v>
      </c>
      <c r="B55" s="181" t="s">
        <v>117</v>
      </c>
      <c r="C55" s="31"/>
      <c r="D55" s="56"/>
      <c r="E55" s="19">
        <v>14</v>
      </c>
      <c r="F55" s="239">
        <v>14</v>
      </c>
      <c r="G55" s="88">
        <v>11</v>
      </c>
      <c r="H55" s="158">
        <f t="shared" si="0"/>
        <v>78.57142857142857</v>
      </c>
      <c r="I55" s="1"/>
      <c r="J55" s="1"/>
      <c r="K55" s="1"/>
      <c r="L55" s="1"/>
    </row>
    <row r="56" spans="1:12" ht="12.75">
      <c r="A56" s="16">
        <v>6310</v>
      </c>
      <c r="B56" s="35" t="s">
        <v>105</v>
      </c>
      <c r="C56" s="18"/>
      <c r="D56" s="38"/>
      <c r="E56" s="19">
        <v>200</v>
      </c>
      <c r="F56" s="171">
        <v>200</v>
      </c>
      <c r="G56" s="88">
        <v>20</v>
      </c>
      <c r="H56" s="158">
        <f t="shared" si="0"/>
        <v>10</v>
      </c>
      <c r="I56" s="1"/>
      <c r="J56" s="1"/>
      <c r="K56" s="1"/>
      <c r="L56" s="1"/>
    </row>
    <row r="57" spans="1:12" ht="13.5" thickBot="1">
      <c r="A57" s="16">
        <v>6402</v>
      </c>
      <c r="B57" s="264" t="s">
        <v>74</v>
      </c>
      <c r="C57" s="18"/>
      <c r="D57" s="38"/>
      <c r="E57" s="39">
        <v>5</v>
      </c>
      <c r="F57" s="249">
        <v>5</v>
      </c>
      <c r="G57" s="90">
        <v>25</v>
      </c>
      <c r="H57" s="263">
        <f t="shared" si="0"/>
        <v>500</v>
      </c>
      <c r="I57" s="1"/>
      <c r="J57" s="1"/>
      <c r="K57" s="1"/>
      <c r="L57" s="1"/>
    </row>
    <row r="58" spans="1:12" ht="15.75" thickBot="1">
      <c r="A58" s="58" t="s">
        <v>22</v>
      </c>
      <c r="B58" s="59"/>
      <c r="C58" s="59"/>
      <c r="D58" s="60"/>
      <c r="E58" s="194">
        <f>SUM(E43:E57)</f>
        <v>4940</v>
      </c>
      <c r="F58" s="47">
        <f>SUM(F43:F57)</f>
        <v>4940</v>
      </c>
      <c r="G58" s="243">
        <f>SUM(G43:G57)</f>
        <v>1309</v>
      </c>
      <c r="H58" s="155">
        <f t="shared" si="0"/>
        <v>26.497975708502025</v>
      </c>
      <c r="I58" s="1"/>
      <c r="J58" s="1"/>
      <c r="K58" s="1"/>
      <c r="L58" s="1"/>
    </row>
    <row r="59" spans="1:12" ht="14.25">
      <c r="A59" s="58" t="s">
        <v>62</v>
      </c>
      <c r="B59" s="18"/>
      <c r="C59" s="18"/>
      <c r="D59" s="38"/>
      <c r="E59" s="62"/>
      <c r="F59" s="31"/>
      <c r="G59" s="244"/>
      <c r="H59" s="196"/>
      <c r="I59" s="1"/>
      <c r="J59" s="1"/>
      <c r="K59" s="1"/>
      <c r="L59" s="1"/>
    </row>
    <row r="60" spans="1:12" ht="12.75">
      <c r="A60" s="16">
        <v>4134</v>
      </c>
      <c r="B60" s="86" t="s">
        <v>79</v>
      </c>
      <c r="C60" s="41"/>
      <c r="D60" s="63"/>
      <c r="E60" s="27">
        <v>334</v>
      </c>
      <c r="F60" s="240">
        <v>334</v>
      </c>
      <c r="G60" s="245">
        <v>45</v>
      </c>
      <c r="H60" s="158">
        <f t="shared" si="0"/>
        <v>13.47305389221557</v>
      </c>
      <c r="I60" s="165" t="s">
        <v>82</v>
      </c>
      <c r="J60" s="1"/>
      <c r="K60" s="1"/>
      <c r="L60" s="1"/>
    </row>
    <row r="61" spans="1:12" ht="13.5" thickBot="1">
      <c r="A61" s="43">
        <v>4139</v>
      </c>
      <c r="B61" s="85" t="s">
        <v>106</v>
      </c>
      <c r="C61" s="18"/>
      <c r="D61" s="38"/>
      <c r="E61" s="19">
        <v>345</v>
      </c>
      <c r="F61" s="104">
        <v>345</v>
      </c>
      <c r="G61" s="246">
        <v>65</v>
      </c>
      <c r="H61" s="197">
        <f t="shared" si="0"/>
        <v>18.84057971014493</v>
      </c>
      <c r="I61" s="165" t="s">
        <v>83</v>
      </c>
      <c r="J61" s="1"/>
      <c r="K61" s="1"/>
      <c r="L61" s="1"/>
    </row>
    <row r="62" spans="1:12" ht="15.75" thickBot="1">
      <c r="A62" s="64" t="s">
        <v>60</v>
      </c>
      <c r="B62" s="65"/>
      <c r="C62" s="66"/>
      <c r="D62" s="67"/>
      <c r="E62" s="195">
        <f>E61+E60</f>
        <v>679</v>
      </c>
      <c r="F62" s="241">
        <f>F61+F60</f>
        <v>679</v>
      </c>
      <c r="G62" s="247">
        <f>G61+G60</f>
        <v>110</v>
      </c>
      <c r="H62" s="170">
        <f t="shared" si="0"/>
        <v>16.200294550810014</v>
      </c>
      <c r="I62" s="1"/>
      <c r="J62" s="1"/>
      <c r="K62" s="1"/>
      <c r="L62" s="1"/>
    </row>
    <row r="63" spans="1:12" ht="16.5" thickBot="1">
      <c r="A63" s="68" t="s">
        <v>107</v>
      </c>
      <c r="B63" s="69"/>
      <c r="C63" s="69"/>
      <c r="D63" s="70"/>
      <c r="E63" s="184">
        <f>E62+E58+E33</f>
        <v>44793</v>
      </c>
      <c r="F63" s="223">
        <f>F62+F58+F33</f>
        <v>44793</v>
      </c>
      <c r="G63" s="185">
        <f>G62+G58+G33</f>
        <v>11971</v>
      </c>
      <c r="H63" s="170">
        <f t="shared" si="0"/>
        <v>26.72515794878664</v>
      </c>
      <c r="I63" s="1"/>
      <c r="J63" s="1"/>
      <c r="K63" s="1"/>
      <c r="L63" s="1"/>
    </row>
    <row r="64" spans="1:12" ht="15.75">
      <c r="A64" s="71"/>
      <c r="B64" s="71"/>
      <c r="C64" s="71"/>
      <c r="D64" s="71"/>
      <c r="E64" s="164"/>
      <c r="F64" s="164"/>
      <c r="G64" s="164"/>
      <c r="H64" s="262"/>
      <c r="I64" s="1"/>
      <c r="J64" s="1"/>
      <c r="K64" s="1"/>
      <c r="L64" s="1"/>
    </row>
    <row r="65" spans="1:12" ht="15.75" thickBot="1">
      <c r="A65" s="71"/>
      <c r="B65" s="71"/>
      <c r="C65" s="71"/>
      <c r="D65" s="71"/>
      <c r="E65" s="164"/>
      <c r="F65" s="164"/>
      <c r="G65" s="164"/>
      <c r="H65" s="49"/>
      <c r="I65" s="1"/>
      <c r="J65" s="1"/>
      <c r="K65" s="1"/>
      <c r="L65" s="1"/>
    </row>
    <row r="66" spans="1:12" ht="18.75" thickBot="1">
      <c r="A66" s="72" t="s">
        <v>64</v>
      </c>
      <c r="B66" s="73"/>
      <c r="C66" s="6"/>
      <c r="D66" s="6"/>
      <c r="E66" s="204"/>
      <c r="F66" s="210" t="s">
        <v>36</v>
      </c>
      <c r="G66" s="211" t="s">
        <v>40</v>
      </c>
      <c r="H66" s="212" t="s">
        <v>69</v>
      </c>
      <c r="I66" s="207" t="s">
        <v>76</v>
      </c>
      <c r="J66" s="207"/>
      <c r="K66" s="74"/>
      <c r="L66" s="75"/>
    </row>
    <row r="67" spans="1:12" ht="13.5" thickBot="1">
      <c r="A67" s="21"/>
      <c r="B67" s="21"/>
      <c r="C67" s="6"/>
      <c r="D67" s="21"/>
      <c r="E67" s="205" t="s">
        <v>75</v>
      </c>
      <c r="F67" s="206">
        <v>2014</v>
      </c>
      <c r="G67" s="201">
        <v>41729</v>
      </c>
      <c r="H67" s="260">
        <v>41729</v>
      </c>
      <c r="I67" s="188" t="s">
        <v>77</v>
      </c>
      <c r="J67" s="189" t="s">
        <v>78</v>
      </c>
      <c r="K67" s="261" t="s">
        <v>72</v>
      </c>
      <c r="L67" s="213" t="s">
        <v>39</v>
      </c>
    </row>
    <row r="68" spans="1:12" ht="15" thickBot="1">
      <c r="A68" s="76" t="s">
        <v>27</v>
      </c>
      <c r="B68" s="77"/>
      <c r="C68" s="51"/>
      <c r="D68" s="51"/>
      <c r="E68" s="78"/>
      <c r="F68" s="186"/>
      <c r="G68" s="133"/>
      <c r="H68" s="187"/>
      <c r="I68" s="79"/>
      <c r="J68" s="80"/>
      <c r="K68" s="80"/>
      <c r="L68" s="80"/>
    </row>
    <row r="69" spans="1:12" ht="13.5" thickBot="1">
      <c r="A69" s="81">
        <v>1014</v>
      </c>
      <c r="B69" s="13" t="s">
        <v>3</v>
      </c>
      <c r="C69" s="55"/>
      <c r="D69" s="82"/>
      <c r="E69" s="83">
        <v>230</v>
      </c>
      <c r="F69" s="233">
        <v>230</v>
      </c>
      <c r="G69" s="235">
        <v>31</v>
      </c>
      <c r="H69" s="172">
        <f>G69/F69*100</f>
        <v>13.478260869565217</v>
      </c>
      <c r="I69" s="21"/>
      <c r="J69" s="21"/>
      <c r="K69" s="21"/>
      <c r="L69" s="21"/>
    </row>
    <row r="70" spans="1:12" ht="13.5" thickBot="1">
      <c r="A70" s="43">
        <v>2212</v>
      </c>
      <c r="B70" s="85" t="s">
        <v>28</v>
      </c>
      <c r="C70" s="86"/>
      <c r="D70" s="87"/>
      <c r="E70" s="88">
        <v>5950</v>
      </c>
      <c r="F70" s="42">
        <v>5950</v>
      </c>
      <c r="G70" s="236">
        <v>2488</v>
      </c>
      <c r="H70" s="168">
        <f aca="true" t="shared" si="1" ref="H70:H107">G70/F70*100</f>
        <v>41.81512605042017</v>
      </c>
      <c r="I70" s="177">
        <v>1460</v>
      </c>
      <c r="J70" s="258">
        <v>1460</v>
      </c>
      <c r="K70" s="285">
        <v>2042</v>
      </c>
      <c r="L70" s="176">
        <f>K70/J70*100</f>
        <v>139.86301369863014</v>
      </c>
    </row>
    <row r="71" spans="1:12" ht="12.75">
      <c r="A71" s="43">
        <v>2221</v>
      </c>
      <c r="B71" s="20" t="s">
        <v>4</v>
      </c>
      <c r="C71" s="18"/>
      <c r="D71" s="38"/>
      <c r="E71" s="88">
        <v>2600</v>
      </c>
      <c r="F71" s="42">
        <v>2600</v>
      </c>
      <c r="G71" s="236">
        <v>765</v>
      </c>
      <c r="H71" s="168">
        <f t="shared" si="1"/>
        <v>29.423076923076923</v>
      </c>
      <c r="I71" s="89"/>
      <c r="J71" s="89"/>
      <c r="K71" s="21"/>
      <c r="L71" s="28"/>
    </row>
    <row r="72" spans="1:12" ht="13.5" thickBot="1">
      <c r="A72" s="43">
        <v>2310</v>
      </c>
      <c r="B72" s="20" t="s">
        <v>5</v>
      </c>
      <c r="C72" s="21"/>
      <c r="D72" s="38"/>
      <c r="E72" s="90">
        <v>140</v>
      </c>
      <c r="F72" s="42">
        <v>140</v>
      </c>
      <c r="G72" s="236">
        <v>30</v>
      </c>
      <c r="H72" s="168">
        <f t="shared" si="1"/>
        <v>21.428571428571427</v>
      </c>
      <c r="I72" s="89"/>
      <c r="J72" s="89"/>
      <c r="K72" s="21"/>
      <c r="L72" s="28"/>
    </row>
    <row r="73" spans="1:12" ht="13.5" thickBot="1">
      <c r="A73" s="43">
        <v>2321</v>
      </c>
      <c r="B73" s="37" t="s">
        <v>108</v>
      </c>
      <c r="C73" s="91"/>
      <c r="D73" s="92"/>
      <c r="E73" s="88">
        <v>9570</v>
      </c>
      <c r="F73" s="42">
        <v>9570</v>
      </c>
      <c r="G73" s="236">
        <v>76</v>
      </c>
      <c r="H73" s="168">
        <f t="shared" si="1"/>
        <v>0.7941483803552769</v>
      </c>
      <c r="I73" s="272">
        <v>9100</v>
      </c>
      <c r="J73" s="258">
        <v>9100</v>
      </c>
      <c r="K73" s="286">
        <v>68</v>
      </c>
      <c r="L73" s="176">
        <f>K73/J73*100</f>
        <v>0.7472527472527473</v>
      </c>
    </row>
    <row r="74" spans="1:12" ht="13.5" thickBot="1">
      <c r="A74" s="43">
        <v>3113</v>
      </c>
      <c r="B74" s="85" t="s">
        <v>35</v>
      </c>
      <c r="C74" s="86"/>
      <c r="D74" s="93"/>
      <c r="E74" s="88">
        <v>660</v>
      </c>
      <c r="F74" s="42">
        <v>660</v>
      </c>
      <c r="G74" s="236">
        <v>330</v>
      </c>
      <c r="H74" s="168">
        <f t="shared" si="1"/>
        <v>50</v>
      </c>
      <c r="I74" s="89"/>
      <c r="J74" s="94"/>
      <c r="K74" s="95"/>
      <c r="L74" s="271"/>
    </row>
    <row r="75" spans="1:12" ht="12.75">
      <c r="A75" s="43"/>
      <c r="B75" s="37" t="s">
        <v>58</v>
      </c>
      <c r="C75" s="18"/>
      <c r="D75" s="96"/>
      <c r="E75" s="88">
        <v>4460</v>
      </c>
      <c r="F75" s="42">
        <v>4460</v>
      </c>
      <c r="G75" s="236">
        <v>1015</v>
      </c>
      <c r="H75" s="273">
        <f t="shared" si="1"/>
        <v>22.757847533632287</v>
      </c>
      <c r="I75" s="279">
        <v>400</v>
      </c>
      <c r="J75" s="283">
        <v>400</v>
      </c>
      <c r="K75" s="280">
        <v>0</v>
      </c>
      <c r="L75" s="277">
        <f>K75/J75*100</f>
        <v>0</v>
      </c>
    </row>
    <row r="76" spans="1:12" ht="13.5" thickBot="1">
      <c r="A76" s="43">
        <v>3314</v>
      </c>
      <c r="B76" s="20" t="s">
        <v>29</v>
      </c>
      <c r="C76" s="18"/>
      <c r="D76" s="38"/>
      <c r="E76" s="88">
        <v>1040</v>
      </c>
      <c r="F76" s="42">
        <v>1040</v>
      </c>
      <c r="G76" s="236">
        <v>269</v>
      </c>
      <c r="H76" s="273">
        <f t="shared" si="1"/>
        <v>25.865384615384617</v>
      </c>
      <c r="I76" s="281">
        <v>250</v>
      </c>
      <c r="J76" s="284">
        <v>250</v>
      </c>
      <c r="K76" s="282">
        <v>118</v>
      </c>
      <c r="L76" s="278">
        <f>K76/J76*100</f>
        <v>47.199999999999996</v>
      </c>
    </row>
    <row r="77" spans="1:12" ht="12.75">
      <c r="A77" s="43">
        <v>3319</v>
      </c>
      <c r="B77" s="20" t="s">
        <v>23</v>
      </c>
      <c r="C77" s="18"/>
      <c r="D77" s="38"/>
      <c r="E77" s="88">
        <v>690</v>
      </c>
      <c r="F77" s="42">
        <v>690</v>
      </c>
      <c r="G77" s="236">
        <v>91</v>
      </c>
      <c r="H77" s="168">
        <f t="shared" si="1"/>
        <v>13.18840579710145</v>
      </c>
      <c r="I77" s="89"/>
      <c r="J77" s="89"/>
      <c r="K77" s="21"/>
      <c r="L77" s="28"/>
    </row>
    <row r="78" spans="1:12" ht="12.75">
      <c r="A78" s="43">
        <v>3330</v>
      </c>
      <c r="B78" s="20" t="s">
        <v>49</v>
      </c>
      <c r="C78" s="18"/>
      <c r="D78" s="38"/>
      <c r="E78" s="88">
        <v>100</v>
      </c>
      <c r="F78" s="42">
        <v>100</v>
      </c>
      <c r="G78" s="236">
        <v>100</v>
      </c>
      <c r="H78" s="168">
        <f t="shared" si="1"/>
        <v>100</v>
      </c>
      <c r="I78" s="89"/>
      <c r="J78" s="89"/>
      <c r="K78" s="21"/>
      <c r="L78" s="28"/>
    </row>
    <row r="79" spans="1:12" ht="12.75">
      <c r="A79" s="43">
        <v>3349</v>
      </c>
      <c r="B79" s="20" t="s">
        <v>6</v>
      </c>
      <c r="C79" s="18"/>
      <c r="D79" s="96"/>
      <c r="E79" s="88">
        <v>140</v>
      </c>
      <c r="F79" s="42">
        <v>140</v>
      </c>
      <c r="G79" s="236">
        <v>34</v>
      </c>
      <c r="H79" s="168">
        <f t="shared" si="1"/>
        <v>24.285714285714285</v>
      </c>
      <c r="I79" s="89"/>
      <c r="J79" s="89"/>
      <c r="K79" s="21"/>
      <c r="L79" s="28"/>
    </row>
    <row r="80" spans="1:12" ht="12.75">
      <c r="A80" s="43">
        <v>3399</v>
      </c>
      <c r="B80" s="20" t="s">
        <v>7</v>
      </c>
      <c r="C80" s="21"/>
      <c r="D80" s="96"/>
      <c r="E80" s="88">
        <v>70</v>
      </c>
      <c r="F80" s="42">
        <v>70</v>
      </c>
      <c r="G80" s="236">
        <v>10</v>
      </c>
      <c r="H80" s="168">
        <f t="shared" si="1"/>
        <v>14.285714285714285</v>
      </c>
      <c r="I80" s="89"/>
      <c r="J80" s="89"/>
      <c r="K80" s="21"/>
      <c r="L80" s="28"/>
    </row>
    <row r="81" spans="1:12" ht="12.75">
      <c r="A81" s="43">
        <v>3412</v>
      </c>
      <c r="B81" s="99" t="s">
        <v>42</v>
      </c>
      <c r="C81" s="41"/>
      <c r="D81" s="57"/>
      <c r="E81" s="88">
        <v>600</v>
      </c>
      <c r="F81" s="42">
        <v>600</v>
      </c>
      <c r="G81" s="236">
        <v>75</v>
      </c>
      <c r="H81" s="168">
        <f t="shared" si="1"/>
        <v>12.5</v>
      </c>
      <c r="I81" s="89"/>
      <c r="J81" s="89"/>
      <c r="K81" s="21"/>
      <c r="L81" s="28"/>
    </row>
    <row r="82" spans="1:12" ht="13.5" thickBot="1">
      <c r="A82" s="16">
        <v>3429</v>
      </c>
      <c r="B82" s="20" t="s">
        <v>55</v>
      </c>
      <c r="C82" s="18"/>
      <c r="D82" s="38"/>
      <c r="E82" s="88">
        <v>900</v>
      </c>
      <c r="F82" s="42">
        <v>900</v>
      </c>
      <c r="G82" s="236">
        <v>902</v>
      </c>
      <c r="H82" s="168">
        <f t="shared" si="1"/>
        <v>100.22222222222221</v>
      </c>
      <c r="I82" s="89"/>
      <c r="J82" s="100"/>
      <c r="K82" s="101"/>
      <c r="L82" s="28"/>
    </row>
    <row r="83" spans="1:12" ht="12.75">
      <c r="A83" s="16">
        <v>3599</v>
      </c>
      <c r="B83" s="30" t="s">
        <v>65</v>
      </c>
      <c r="C83" s="31"/>
      <c r="D83" s="98"/>
      <c r="E83" s="88">
        <v>2210</v>
      </c>
      <c r="F83" s="42">
        <v>2210</v>
      </c>
      <c r="G83" s="236">
        <v>125</v>
      </c>
      <c r="H83" s="273">
        <f t="shared" si="1"/>
        <v>5.656108597285068</v>
      </c>
      <c r="I83" s="274">
        <v>1800</v>
      </c>
      <c r="J83" s="274">
        <v>1800</v>
      </c>
      <c r="K83" s="280">
        <v>20</v>
      </c>
      <c r="L83" s="277">
        <f>(K83/J83)*100</f>
        <v>1.1111111111111112</v>
      </c>
    </row>
    <row r="84" spans="1:12" ht="12.75">
      <c r="A84" s="16">
        <v>3612</v>
      </c>
      <c r="B84" s="37" t="s">
        <v>30</v>
      </c>
      <c r="C84" s="91"/>
      <c r="D84" s="92"/>
      <c r="E84" s="88">
        <v>1930</v>
      </c>
      <c r="F84" s="42">
        <v>1930</v>
      </c>
      <c r="G84" s="236">
        <v>673</v>
      </c>
      <c r="H84" s="273">
        <f t="shared" si="1"/>
        <v>34.87046632124352</v>
      </c>
      <c r="I84" s="275">
        <v>650</v>
      </c>
      <c r="J84" s="275">
        <v>650</v>
      </c>
      <c r="K84" s="287">
        <v>368</v>
      </c>
      <c r="L84" s="159">
        <f>K84/J84*100</f>
        <v>56.61538461538461</v>
      </c>
    </row>
    <row r="85" spans="1:12" ht="12.75">
      <c r="A85" s="16">
        <v>3613</v>
      </c>
      <c r="B85" s="37" t="s">
        <v>31</v>
      </c>
      <c r="C85" s="91"/>
      <c r="D85" s="92"/>
      <c r="E85" s="88">
        <v>1620</v>
      </c>
      <c r="F85" s="42">
        <v>1620</v>
      </c>
      <c r="G85" s="236">
        <v>881</v>
      </c>
      <c r="H85" s="273">
        <f t="shared" si="1"/>
        <v>54.382716049382715</v>
      </c>
      <c r="I85" s="275">
        <v>1150</v>
      </c>
      <c r="J85" s="275">
        <v>1150</v>
      </c>
      <c r="K85" s="288">
        <v>661</v>
      </c>
      <c r="L85" s="159">
        <f>K85/J85*100</f>
        <v>57.47826086956521</v>
      </c>
    </row>
    <row r="86" spans="1:12" ht="12.75">
      <c r="A86" s="16">
        <v>3631</v>
      </c>
      <c r="B86" s="20" t="s">
        <v>32</v>
      </c>
      <c r="C86" s="18"/>
      <c r="D86" s="38"/>
      <c r="E86" s="88">
        <v>2330</v>
      </c>
      <c r="F86" s="42">
        <v>2330</v>
      </c>
      <c r="G86" s="236">
        <v>147</v>
      </c>
      <c r="H86" s="273">
        <f t="shared" si="1"/>
        <v>6.309012875536481</v>
      </c>
      <c r="I86" s="275">
        <v>400</v>
      </c>
      <c r="J86" s="275">
        <v>400</v>
      </c>
      <c r="K86" s="288">
        <v>3</v>
      </c>
      <c r="L86" s="159">
        <f>K86/J86*100</f>
        <v>0.75</v>
      </c>
    </row>
    <row r="87" spans="1:12" ht="12.75">
      <c r="A87" s="16">
        <v>3632</v>
      </c>
      <c r="B87" s="20" t="s">
        <v>8</v>
      </c>
      <c r="C87" s="18"/>
      <c r="D87" s="38"/>
      <c r="E87" s="88">
        <v>310</v>
      </c>
      <c r="F87" s="42">
        <v>310</v>
      </c>
      <c r="G87" s="236">
        <v>4</v>
      </c>
      <c r="H87" s="273">
        <f t="shared" si="1"/>
        <v>1.2903225806451613</v>
      </c>
      <c r="I87" s="275">
        <v>200</v>
      </c>
      <c r="J87" s="275">
        <v>200</v>
      </c>
      <c r="K87" s="288">
        <v>0</v>
      </c>
      <c r="L87" s="159">
        <f>K87/J87*100</f>
        <v>0</v>
      </c>
    </row>
    <row r="88" spans="1:12" ht="13.5" thickBot="1">
      <c r="A88" s="102">
        <v>3633</v>
      </c>
      <c r="B88" s="37" t="s">
        <v>38</v>
      </c>
      <c r="C88" s="18"/>
      <c r="D88" s="38"/>
      <c r="E88" s="88">
        <v>80</v>
      </c>
      <c r="F88" s="42">
        <v>80</v>
      </c>
      <c r="G88" s="236">
        <v>0</v>
      </c>
      <c r="H88" s="273">
        <f t="shared" si="1"/>
        <v>0</v>
      </c>
      <c r="I88" s="276">
        <v>80</v>
      </c>
      <c r="J88" s="276">
        <v>80</v>
      </c>
      <c r="K88" s="289">
        <v>0</v>
      </c>
      <c r="L88" s="278">
        <f>K88/J88*100</f>
        <v>0</v>
      </c>
    </row>
    <row r="89" spans="1:12" ht="12.75">
      <c r="A89" s="43">
        <v>3635</v>
      </c>
      <c r="B89" s="17" t="s">
        <v>9</v>
      </c>
      <c r="C89" s="21"/>
      <c r="D89" s="103"/>
      <c r="E89" s="88">
        <v>50</v>
      </c>
      <c r="F89" s="42">
        <v>50</v>
      </c>
      <c r="G89" s="236">
        <v>0</v>
      </c>
      <c r="H89" s="168">
        <f t="shared" si="1"/>
        <v>0</v>
      </c>
      <c r="I89" s="89"/>
      <c r="J89" s="89"/>
      <c r="K89" s="21"/>
      <c r="L89" s="28"/>
    </row>
    <row r="90" spans="1:12" ht="12.75">
      <c r="A90" s="43">
        <v>3722</v>
      </c>
      <c r="B90" s="37" t="s">
        <v>33</v>
      </c>
      <c r="C90" s="86"/>
      <c r="D90" s="93"/>
      <c r="E90" s="88">
        <v>4160</v>
      </c>
      <c r="F90" s="42">
        <v>4160</v>
      </c>
      <c r="G90" s="236">
        <v>815</v>
      </c>
      <c r="H90" s="168">
        <f t="shared" si="1"/>
        <v>19.591346153846153</v>
      </c>
      <c r="I90" s="89"/>
      <c r="J90" s="89"/>
      <c r="K90" s="21"/>
      <c r="L90" s="28"/>
    </row>
    <row r="91" spans="1:12" ht="12.75">
      <c r="A91" s="16">
        <v>3745</v>
      </c>
      <c r="B91" s="20" t="s">
        <v>10</v>
      </c>
      <c r="C91" s="18"/>
      <c r="D91" s="38"/>
      <c r="E91" s="88">
        <v>1280</v>
      </c>
      <c r="F91" s="42">
        <v>1280</v>
      </c>
      <c r="G91" s="230">
        <v>242</v>
      </c>
      <c r="H91" s="168">
        <f t="shared" si="1"/>
        <v>18.90625</v>
      </c>
      <c r="I91" s="89"/>
      <c r="J91" s="89"/>
      <c r="K91" s="51"/>
      <c r="L91" s="28"/>
    </row>
    <row r="92" spans="1:12" ht="12.75">
      <c r="A92" s="43">
        <v>4339</v>
      </c>
      <c r="B92" s="105" t="s">
        <v>26</v>
      </c>
      <c r="C92" s="105"/>
      <c r="D92" s="106"/>
      <c r="E92" s="88">
        <v>60</v>
      </c>
      <c r="F92" s="42">
        <v>60</v>
      </c>
      <c r="G92" s="230">
        <v>1</v>
      </c>
      <c r="H92" s="168">
        <f t="shared" si="1"/>
        <v>1.6666666666666667</v>
      </c>
      <c r="I92" s="89"/>
      <c r="J92" s="89"/>
      <c r="K92" s="21"/>
      <c r="L92" s="28"/>
    </row>
    <row r="93" spans="1:12" ht="12.75">
      <c r="A93" s="43">
        <v>4359</v>
      </c>
      <c r="B93" s="20" t="s">
        <v>18</v>
      </c>
      <c r="C93" s="18"/>
      <c r="D93" s="96"/>
      <c r="E93" s="88">
        <v>40</v>
      </c>
      <c r="F93" s="42">
        <v>40</v>
      </c>
      <c r="G93" s="230">
        <v>25</v>
      </c>
      <c r="H93" s="168">
        <f t="shared" si="1"/>
        <v>62.5</v>
      </c>
      <c r="I93" s="89"/>
      <c r="J93" s="89"/>
      <c r="K93" s="21"/>
      <c r="L93" s="28"/>
    </row>
    <row r="94" spans="1:12" ht="13.5" thickBot="1">
      <c r="A94" s="43">
        <v>5311</v>
      </c>
      <c r="B94" s="20" t="s">
        <v>11</v>
      </c>
      <c r="C94" s="18"/>
      <c r="D94" s="96"/>
      <c r="E94" s="88">
        <v>2100</v>
      </c>
      <c r="F94" s="42">
        <v>2100</v>
      </c>
      <c r="G94" s="236">
        <v>350</v>
      </c>
      <c r="H94" s="168">
        <f t="shared" si="1"/>
        <v>16.666666666666664</v>
      </c>
      <c r="I94" s="89"/>
      <c r="J94" s="89"/>
      <c r="K94" s="21"/>
      <c r="L94" s="28"/>
    </row>
    <row r="95" spans="1:12" ht="13.5" thickBot="1">
      <c r="A95" s="43">
        <v>5512</v>
      </c>
      <c r="B95" s="20" t="s">
        <v>12</v>
      </c>
      <c r="C95" s="18"/>
      <c r="D95" s="38"/>
      <c r="E95" s="88">
        <v>1080</v>
      </c>
      <c r="F95" s="42">
        <v>1080</v>
      </c>
      <c r="G95" s="236">
        <v>203</v>
      </c>
      <c r="H95" s="168">
        <f t="shared" si="1"/>
        <v>18.796296296296298</v>
      </c>
      <c r="I95" s="167">
        <v>200</v>
      </c>
      <c r="J95" s="182">
        <v>200</v>
      </c>
      <c r="K95" s="157">
        <v>0</v>
      </c>
      <c r="L95" s="176">
        <f>K95/J95*100</f>
        <v>0</v>
      </c>
    </row>
    <row r="96" spans="1:12" ht="12.75">
      <c r="A96" s="43">
        <v>6112</v>
      </c>
      <c r="B96" s="20" t="s">
        <v>13</v>
      </c>
      <c r="C96" s="18"/>
      <c r="D96" s="38"/>
      <c r="E96" s="88">
        <v>1880</v>
      </c>
      <c r="F96" s="42">
        <v>1880</v>
      </c>
      <c r="G96" s="236">
        <v>211</v>
      </c>
      <c r="H96" s="168">
        <f t="shared" si="1"/>
        <v>11.22340425531915</v>
      </c>
      <c r="I96" s="89"/>
      <c r="J96" s="107"/>
      <c r="K96" s="21"/>
      <c r="L96" s="28"/>
    </row>
    <row r="97" spans="1:12" ht="12.75">
      <c r="A97" s="43">
        <v>6171</v>
      </c>
      <c r="B97" s="269" t="s">
        <v>66</v>
      </c>
      <c r="C97" s="18"/>
      <c r="D97" s="38"/>
      <c r="E97" s="88">
        <v>9690</v>
      </c>
      <c r="F97" s="42">
        <v>9690</v>
      </c>
      <c r="G97" s="236">
        <v>1486</v>
      </c>
      <c r="H97" s="168">
        <f t="shared" si="1"/>
        <v>15.335397316821464</v>
      </c>
      <c r="I97" s="89"/>
      <c r="J97" s="89"/>
      <c r="K97" s="21"/>
      <c r="L97" s="28"/>
    </row>
    <row r="98" spans="1:12" ht="12.75">
      <c r="A98" s="108">
        <v>6310</v>
      </c>
      <c r="B98" s="20" t="s">
        <v>24</v>
      </c>
      <c r="C98" s="109"/>
      <c r="D98" s="110"/>
      <c r="E98" s="88">
        <v>45</v>
      </c>
      <c r="F98" s="111">
        <v>45</v>
      </c>
      <c r="G98" s="237">
        <v>7</v>
      </c>
      <c r="H98" s="168">
        <f t="shared" si="1"/>
        <v>15.555555555555555</v>
      </c>
      <c r="I98" s="89"/>
      <c r="J98" s="89"/>
      <c r="K98" s="21"/>
      <c r="L98" s="28"/>
    </row>
    <row r="99" spans="1:12" ht="12.75">
      <c r="A99" s="43">
        <v>6399</v>
      </c>
      <c r="B99" s="37" t="s">
        <v>109</v>
      </c>
      <c r="C99" s="18"/>
      <c r="D99" s="38"/>
      <c r="E99" s="88">
        <v>80</v>
      </c>
      <c r="F99" s="42">
        <v>80</v>
      </c>
      <c r="G99" s="230">
        <v>-93</v>
      </c>
      <c r="H99" s="168">
        <f t="shared" si="1"/>
        <v>-116.25000000000001</v>
      </c>
      <c r="I99" s="179"/>
      <c r="J99" s="89"/>
      <c r="K99" s="21"/>
      <c r="L99" s="28"/>
    </row>
    <row r="100" spans="1:12" ht="13.5" thickBot="1">
      <c r="A100" s="43">
        <v>6409</v>
      </c>
      <c r="B100" s="37" t="s">
        <v>110</v>
      </c>
      <c r="C100" s="18"/>
      <c r="D100" s="38"/>
      <c r="E100" s="88">
        <v>1500</v>
      </c>
      <c r="F100" s="42">
        <v>1500</v>
      </c>
      <c r="G100" s="230">
        <v>0</v>
      </c>
      <c r="H100" s="198">
        <f t="shared" si="1"/>
        <v>0</v>
      </c>
      <c r="I100" s="89"/>
      <c r="J100" s="89"/>
      <c r="K100" s="21"/>
      <c r="L100" s="28"/>
    </row>
    <row r="101" spans="1:12" ht="15.75" thickBot="1">
      <c r="A101" s="114" t="s">
        <v>21</v>
      </c>
      <c r="B101" s="20"/>
      <c r="C101" s="115"/>
      <c r="D101" s="116"/>
      <c r="E101" s="183">
        <f>SUM(E69:E100)</f>
        <v>57595</v>
      </c>
      <c r="F101" s="234">
        <f>SUM(F69:F100)</f>
        <v>57595</v>
      </c>
      <c r="G101" s="238">
        <f>SUM(G69:G100)</f>
        <v>11293</v>
      </c>
      <c r="H101" s="169">
        <f t="shared" si="1"/>
        <v>19.607604826807883</v>
      </c>
      <c r="I101" s="89"/>
      <c r="J101" s="89"/>
      <c r="K101" s="21"/>
      <c r="L101" s="28"/>
    </row>
    <row r="102" spans="1:12" ht="12.75">
      <c r="A102" s="117"/>
      <c r="B102" s="30"/>
      <c r="C102" s="21"/>
      <c r="D102" s="96"/>
      <c r="E102" s="118"/>
      <c r="F102" s="119"/>
      <c r="G102" s="228"/>
      <c r="H102" s="224"/>
      <c r="I102" s="89"/>
      <c r="J102" s="89"/>
      <c r="K102" s="21"/>
      <c r="L102" s="28"/>
    </row>
    <row r="103" spans="1:12" ht="14.25">
      <c r="A103" s="120" t="s">
        <v>52</v>
      </c>
      <c r="B103" s="121"/>
      <c r="C103" s="18"/>
      <c r="D103" s="38"/>
      <c r="E103" s="97"/>
      <c r="F103" s="20"/>
      <c r="G103" s="229"/>
      <c r="H103" s="225"/>
      <c r="I103" s="89"/>
      <c r="J103" s="89"/>
      <c r="K103" s="21"/>
      <c r="L103" s="28"/>
    </row>
    <row r="104" spans="1:12" ht="12.75">
      <c r="A104" s="266" t="s">
        <v>25</v>
      </c>
      <c r="B104" s="37" t="s">
        <v>111</v>
      </c>
      <c r="C104" s="18"/>
      <c r="D104" s="38"/>
      <c r="E104" s="97">
        <v>334</v>
      </c>
      <c r="F104" s="104">
        <v>334</v>
      </c>
      <c r="G104" s="230">
        <v>45</v>
      </c>
      <c r="H104" s="225">
        <f t="shared" si="1"/>
        <v>13.47305389221557</v>
      </c>
      <c r="I104" s="107" t="s">
        <v>82</v>
      </c>
      <c r="J104" s="89"/>
      <c r="K104" s="21"/>
      <c r="L104" s="28"/>
    </row>
    <row r="105" spans="1:12" ht="13.5" thickBot="1">
      <c r="A105" s="266" t="s">
        <v>80</v>
      </c>
      <c r="B105" s="37" t="s">
        <v>112</v>
      </c>
      <c r="C105" s="18"/>
      <c r="D105" s="38"/>
      <c r="E105" s="112">
        <v>345</v>
      </c>
      <c r="F105" s="113">
        <v>345</v>
      </c>
      <c r="G105" s="231">
        <v>65</v>
      </c>
      <c r="H105" s="226">
        <f t="shared" si="1"/>
        <v>18.84057971014493</v>
      </c>
      <c r="I105" s="107" t="s">
        <v>83</v>
      </c>
      <c r="J105" s="89"/>
      <c r="K105" s="21"/>
      <c r="L105" s="28"/>
    </row>
    <row r="106" spans="1:12" ht="16.5" thickBot="1">
      <c r="A106" s="122" t="s">
        <v>53</v>
      </c>
      <c r="B106" s="123"/>
      <c r="C106" s="66"/>
      <c r="D106" s="67"/>
      <c r="E106" s="193">
        <f>SUM(E104:E105)</f>
        <v>679</v>
      </c>
      <c r="F106" s="124">
        <f>SUM(F104:F105)</f>
        <v>679</v>
      </c>
      <c r="G106" s="232">
        <f>SUM(G104:G105)</f>
        <v>110</v>
      </c>
      <c r="H106" s="227">
        <f t="shared" si="1"/>
        <v>16.200294550810014</v>
      </c>
      <c r="I106" s="89"/>
      <c r="J106" s="125"/>
      <c r="K106" s="1"/>
      <c r="L106" s="28"/>
    </row>
    <row r="107" spans="1:12" ht="16.5" thickBot="1">
      <c r="A107" s="68" t="s">
        <v>54</v>
      </c>
      <c r="B107" s="126"/>
      <c r="C107" s="127"/>
      <c r="D107" s="128"/>
      <c r="E107" s="184">
        <f>E106+E101</f>
        <v>58274</v>
      </c>
      <c r="F107" s="223">
        <f>F106+F101</f>
        <v>58274</v>
      </c>
      <c r="G107" s="185">
        <f>G106+G101</f>
        <v>11403</v>
      </c>
      <c r="H107" s="227">
        <f t="shared" si="1"/>
        <v>19.567903353124894</v>
      </c>
      <c r="I107" s="191">
        <f>SUM(I69:I106)</f>
        <v>15690</v>
      </c>
      <c r="J107" s="190">
        <f>SUM(J69:J106)</f>
        <v>15690</v>
      </c>
      <c r="K107" s="192">
        <f>SUM(K69:K106)</f>
        <v>3280</v>
      </c>
      <c r="L107" s="129">
        <f>K107/J107*100</f>
        <v>20.905035054174633</v>
      </c>
    </row>
    <row r="108" spans="1:12" ht="15.75" thickBot="1">
      <c r="A108" s="130"/>
      <c r="B108" s="131"/>
      <c r="C108" s="131"/>
      <c r="D108" s="132"/>
      <c r="E108" s="133"/>
      <c r="F108" s="134"/>
      <c r="G108" s="135"/>
      <c r="H108" s="136"/>
      <c r="I108" s="1"/>
      <c r="J108" s="1"/>
      <c r="K108" s="1"/>
      <c r="L108" s="1"/>
    </row>
    <row r="109" spans="1:12" ht="18.75" thickBot="1">
      <c r="A109" s="137" t="s">
        <v>14</v>
      </c>
      <c r="B109" s="138"/>
      <c r="C109" s="166">
        <v>2014</v>
      </c>
      <c r="D109" s="139"/>
      <c r="E109" s="140"/>
      <c r="F109" s="1"/>
      <c r="G109" s="141"/>
      <c r="H109" s="142"/>
      <c r="I109" s="143"/>
      <c r="J109" s="1"/>
      <c r="K109" s="1"/>
      <c r="L109" s="1"/>
    </row>
    <row r="110" spans="1:12" ht="12.75">
      <c r="A110" s="144" t="s">
        <v>15</v>
      </c>
      <c r="B110" s="145"/>
      <c r="C110" s="219">
        <v>0</v>
      </c>
      <c r="D110" s="146"/>
      <c r="E110" s="1"/>
      <c r="F110" s="165" t="s">
        <v>81</v>
      </c>
      <c r="G110" s="141"/>
      <c r="H110" s="142"/>
      <c r="I110" s="143"/>
      <c r="J110" s="1"/>
      <c r="K110" s="178"/>
      <c r="L110" s="1"/>
    </row>
    <row r="111" spans="1:12" ht="12.75">
      <c r="A111" s="147" t="s">
        <v>16</v>
      </c>
      <c r="B111" s="218"/>
      <c r="C111" s="220">
        <v>11</v>
      </c>
      <c r="D111" s="146"/>
      <c r="E111" s="148"/>
      <c r="F111" s="149"/>
      <c r="G111" s="148" t="s">
        <v>68</v>
      </c>
      <c r="H111" s="1"/>
      <c r="I111" s="1"/>
      <c r="J111" s="1"/>
      <c r="K111" s="1"/>
      <c r="L111" s="1"/>
    </row>
    <row r="112" spans="1:12" ht="13.5" thickBot="1">
      <c r="A112" s="217" t="s">
        <v>67</v>
      </c>
      <c r="B112" s="152"/>
      <c r="C112" s="221">
        <v>13470</v>
      </c>
      <c r="D112" s="146"/>
      <c r="E112" s="150"/>
      <c r="F112" s="165" t="s">
        <v>113</v>
      </c>
      <c r="G112" s="1"/>
      <c r="H112" s="1"/>
      <c r="I112" s="150"/>
      <c r="J112" s="51"/>
      <c r="K112" s="1"/>
      <c r="L112" s="1"/>
    </row>
    <row r="113" spans="1:12" ht="13.5" thickBot="1">
      <c r="A113" s="151" t="s">
        <v>17</v>
      </c>
      <c r="B113" s="152"/>
      <c r="C113" s="222">
        <f>SUM(C110:C112)</f>
        <v>13481</v>
      </c>
      <c r="D113" s="146"/>
      <c r="E113" s="1"/>
      <c r="F113" s="1"/>
      <c r="G113" s="153"/>
      <c r="H113" s="1"/>
      <c r="I113" s="1"/>
      <c r="J113" s="1"/>
      <c r="K113" s="1"/>
      <c r="L113" s="1"/>
    </row>
    <row r="115" spans="6:8" ht="12.75">
      <c r="F115" s="1" t="s">
        <v>43</v>
      </c>
      <c r="G115" s="1"/>
      <c r="H115" s="1"/>
    </row>
    <row r="116" spans="6:8" ht="12.75">
      <c r="F116" s="1" t="s">
        <v>41</v>
      </c>
      <c r="G116" s="153">
        <v>41740</v>
      </c>
      <c r="H116" s="1"/>
    </row>
  </sheetData>
  <sheetProtection/>
  <printOptions/>
  <pageMargins left="0.7874015748031497" right="0.7874015748031497" top="0.3937007874015748" bottom="0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19"/>
  <sheetViews>
    <sheetView tabSelected="1" zoomScalePageLayoutView="0" workbookViewId="0" topLeftCell="A97">
      <selection activeCell="N92" sqref="N92"/>
    </sheetView>
  </sheetViews>
  <sheetFormatPr defaultColWidth="9.140625" defaultRowHeight="12.75"/>
  <cols>
    <col min="4" max="4" width="23.28125" style="0" customWidth="1"/>
    <col min="6" max="6" width="11.140625" style="0" customWidth="1"/>
    <col min="7" max="7" width="10.7109375" style="0" customWidth="1"/>
    <col min="8" max="8" width="10.00390625" style="0" customWidth="1"/>
    <col min="10" max="10" width="15.8515625" style="0" customWidth="1"/>
  </cols>
  <sheetData>
    <row r="2" spans="1:12" ht="20.25">
      <c r="A2" s="1"/>
      <c r="B2" s="297" t="s">
        <v>176</v>
      </c>
      <c r="C2" s="202"/>
      <c r="D2" s="202"/>
      <c r="E2" s="202"/>
      <c r="F2" s="3"/>
      <c r="G2" s="203"/>
      <c r="H2" s="203"/>
      <c r="I2" s="1"/>
      <c r="J2" s="203"/>
      <c r="K2" s="312" t="s">
        <v>145</v>
      </c>
      <c r="L2" s="306"/>
    </row>
    <row r="3" spans="1:12" ht="16.5" thickBot="1">
      <c r="A3" s="1"/>
      <c r="B3" s="2"/>
      <c r="C3" s="1"/>
      <c r="D3" s="1"/>
      <c r="E3" s="1"/>
      <c r="F3" s="3"/>
      <c r="G3" s="1"/>
      <c r="H3" s="1"/>
      <c r="I3" s="1"/>
      <c r="J3" s="1"/>
      <c r="K3" s="306" t="s">
        <v>146</v>
      </c>
      <c r="L3" s="306"/>
    </row>
    <row r="4" spans="1:12" ht="16.5" thickBot="1">
      <c r="A4" s="1"/>
      <c r="B4" s="2"/>
      <c r="C4" s="1"/>
      <c r="D4" s="3"/>
      <c r="E4" s="1"/>
      <c r="F4" s="298" t="s">
        <v>36</v>
      </c>
      <c r="G4" s="209" t="s">
        <v>40</v>
      </c>
      <c r="H4" s="214" t="s">
        <v>39</v>
      </c>
      <c r="I4" s="1"/>
      <c r="J4" s="1"/>
      <c r="K4" s="303" t="s">
        <v>147</v>
      </c>
      <c r="L4" s="303"/>
    </row>
    <row r="5" spans="1:12" ht="18.75" thickBot="1">
      <c r="A5" s="4" t="s">
        <v>59</v>
      </c>
      <c r="B5" s="5" t="s">
        <v>63</v>
      </c>
      <c r="C5" s="6"/>
      <c r="D5" s="6"/>
      <c r="E5" s="199">
        <v>2014</v>
      </c>
      <c r="F5" s="308">
        <v>42004</v>
      </c>
      <c r="G5" s="301">
        <v>42004</v>
      </c>
      <c r="H5" s="302">
        <v>42004</v>
      </c>
      <c r="I5" s="1"/>
      <c r="J5" s="1"/>
      <c r="K5" s="303" t="s">
        <v>149</v>
      </c>
      <c r="L5" s="303"/>
    </row>
    <row r="6" spans="1:12" ht="15.75" thickBot="1">
      <c r="A6" s="7" t="s">
        <v>46</v>
      </c>
      <c r="B6" s="8"/>
      <c r="C6" s="8"/>
      <c r="D6" s="8"/>
      <c r="E6" s="9"/>
      <c r="F6" s="10"/>
      <c r="G6" s="11"/>
      <c r="H6" s="12"/>
      <c r="I6" s="1"/>
      <c r="J6" s="1"/>
      <c r="K6" s="303" t="s">
        <v>148</v>
      </c>
      <c r="L6" s="303"/>
    </row>
    <row r="7" spans="1:12" ht="12.75">
      <c r="A7" s="54" t="s">
        <v>174</v>
      </c>
      <c r="B7" s="268" t="s">
        <v>85</v>
      </c>
      <c r="C7" s="14"/>
      <c r="D7" s="14"/>
      <c r="E7" s="15">
        <v>7100</v>
      </c>
      <c r="F7" s="84">
        <v>7156</v>
      </c>
      <c r="G7" s="242">
        <v>7908</v>
      </c>
      <c r="H7" s="250">
        <f>(G7/F7)*100</f>
        <v>110.50866405813305</v>
      </c>
      <c r="I7" s="1"/>
      <c r="J7" s="1"/>
      <c r="K7" s="303" t="s">
        <v>154</v>
      </c>
      <c r="L7" s="303"/>
    </row>
    <row r="8" spans="1:12" ht="12.75">
      <c r="A8" s="16">
        <v>1112</v>
      </c>
      <c r="B8" s="35" t="s">
        <v>0</v>
      </c>
      <c r="C8" s="18"/>
      <c r="D8" s="18"/>
      <c r="E8" s="19">
        <v>500</v>
      </c>
      <c r="F8" s="42">
        <v>500</v>
      </c>
      <c r="G8" s="88">
        <v>397</v>
      </c>
      <c r="H8" s="251">
        <f aca="true" t="shared" si="0" ref="H8:H62">(G8/F8)*100</f>
        <v>79.4</v>
      </c>
      <c r="I8" s="1"/>
      <c r="J8" s="1"/>
      <c r="K8" s="303" t="s">
        <v>161</v>
      </c>
      <c r="L8" s="303"/>
    </row>
    <row r="9" spans="1:12" ht="12.75">
      <c r="A9" s="16">
        <v>1113</v>
      </c>
      <c r="B9" s="37" t="s">
        <v>86</v>
      </c>
      <c r="C9" s="18"/>
      <c r="D9" s="21"/>
      <c r="E9" s="19">
        <v>700</v>
      </c>
      <c r="F9" s="42">
        <v>860</v>
      </c>
      <c r="G9" s="88">
        <v>925</v>
      </c>
      <c r="H9" s="251">
        <f t="shared" si="0"/>
        <v>107.55813953488371</v>
      </c>
      <c r="I9" s="1"/>
      <c r="J9" s="1"/>
      <c r="K9" s="303" t="s">
        <v>165</v>
      </c>
      <c r="L9" s="303"/>
    </row>
    <row r="10" spans="1:12" ht="12.75">
      <c r="A10" s="16">
        <v>1121</v>
      </c>
      <c r="B10" s="35" t="s">
        <v>37</v>
      </c>
      <c r="C10" s="18"/>
      <c r="D10" s="18"/>
      <c r="E10" s="19">
        <v>7500</v>
      </c>
      <c r="F10" s="42">
        <v>7500</v>
      </c>
      <c r="G10" s="88">
        <v>8849</v>
      </c>
      <c r="H10" s="251">
        <f t="shared" si="0"/>
        <v>117.98666666666666</v>
      </c>
      <c r="I10" s="1"/>
      <c r="J10" s="1"/>
      <c r="K10" s="1" t="s">
        <v>168</v>
      </c>
      <c r="L10" s="1"/>
    </row>
    <row r="11" spans="1:12" ht="12.75">
      <c r="A11" s="16">
        <v>1122</v>
      </c>
      <c r="B11" s="37" t="s">
        <v>87</v>
      </c>
      <c r="C11" s="18"/>
      <c r="D11" s="21"/>
      <c r="E11" s="19">
        <v>500</v>
      </c>
      <c r="F11" s="171">
        <v>373</v>
      </c>
      <c r="G11" s="88">
        <v>373</v>
      </c>
      <c r="H11" s="251">
        <f t="shared" si="0"/>
        <v>100</v>
      </c>
      <c r="I11" s="1"/>
      <c r="J11" s="1"/>
      <c r="K11" s="1" t="s">
        <v>171</v>
      </c>
      <c r="L11" s="1"/>
    </row>
    <row r="12" spans="1:12" ht="12.75">
      <c r="A12" s="16">
        <v>1211</v>
      </c>
      <c r="B12" s="37" t="s">
        <v>88</v>
      </c>
      <c r="C12" s="18"/>
      <c r="D12" s="18"/>
      <c r="E12" s="19">
        <v>15000</v>
      </c>
      <c r="F12" s="42">
        <v>16174</v>
      </c>
      <c r="G12" s="88">
        <v>17677</v>
      </c>
      <c r="H12" s="251">
        <f t="shared" si="0"/>
        <v>109.29269197477434</v>
      </c>
      <c r="I12" s="22"/>
      <c r="J12" s="1"/>
      <c r="K12" s="1"/>
      <c r="L12" s="1"/>
    </row>
    <row r="13" spans="1:12" ht="13.5" thickBot="1">
      <c r="A13" s="16">
        <v>1511</v>
      </c>
      <c r="B13" s="37" t="s">
        <v>1</v>
      </c>
      <c r="C13" s="18"/>
      <c r="D13" s="18"/>
      <c r="E13" s="23">
        <v>1300</v>
      </c>
      <c r="F13" s="248">
        <v>1300</v>
      </c>
      <c r="G13" s="256">
        <v>1338</v>
      </c>
      <c r="H13" s="252">
        <f t="shared" si="0"/>
        <v>102.92307692307692</v>
      </c>
      <c r="I13" s="22"/>
      <c r="J13" s="1"/>
      <c r="K13" s="1"/>
      <c r="L13" s="1"/>
    </row>
    <row r="14" spans="1:12" ht="13.5" thickBot="1">
      <c r="A14" s="24" t="s">
        <v>48</v>
      </c>
      <c r="B14" s="25"/>
      <c r="C14" s="26"/>
      <c r="D14" s="26"/>
      <c r="E14" s="154">
        <f>SUM(E7:E13)</f>
        <v>32600</v>
      </c>
      <c r="F14" s="161">
        <f>SUM(F7:F13)</f>
        <v>33863</v>
      </c>
      <c r="G14" s="257">
        <f>SUM(G7:G13)</f>
        <v>37467</v>
      </c>
      <c r="H14" s="253">
        <f t="shared" si="0"/>
        <v>110.64288456427369</v>
      </c>
      <c r="I14" s="22"/>
      <c r="J14" s="1"/>
      <c r="K14" s="1"/>
      <c r="L14" s="1"/>
    </row>
    <row r="15" spans="1:12" ht="12.75">
      <c r="A15" s="156" t="s">
        <v>125</v>
      </c>
      <c r="B15" s="181" t="s">
        <v>126</v>
      </c>
      <c r="C15" s="31"/>
      <c r="D15" s="31"/>
      <c r="E15" s="19">
        <v>0</v>
      </c>
      <c r="F15" s="42">
        <v>5</v>
      </c>
      <c r="G15" s="88">
        <v>5</v>
      </c>
      <c r="H15" s="254">
        <v>0</v>
      </c>
      <c r="I15" s="22"/>
      <c r="J15" s="1"/>
      <c r="K15" s="1"/>
      <c r="L15" s="1"/>
    </row>
    <row r="16" spans="1:12" ht="12.75">
      <c r="A16" s="29">
        <v>1340</v>
      </c>
      <c r="B16" s="20" t="s">
        <v>2</v>
      </c>
      <c r="C16" s="18"/>
      <c r="D16" s="18"/>
      <c r="E16" s="19">
        <v>1500</v>
      </c>
      <c r="F16" s="42">
        <v>1500</v>
      </c>
      <c r="G16" s="88">
        <v>1493</v>
      </c>
      <c r="H16" s="251">
        <f t="shared" si="0"/>
        <v>99.53333333333333</v>
      </c>
      <c r="I16" s="1"/>
      <c r="J16" s="1"/>
      <c r="K16" s="1"/>
      <c r="L16" s="1"/>
    </row>
    <row r="17" spans="1:12" ht="12.75">
      <c r="A17" s="16">
        <v>1341</v>
      </c>
      <c r="B17" s="17" t="s">
        <v>19</v>
      </c>
      <c r="C17" s="18"/>
      <c r="D17" s="21"/>
      <c r="E17" s="19">
        <v>100</v>
      </c>
      <c r="F17" s="171">
        <v>100</v>
      </c>
      <c r="G17" s="88">
        <v>98</v>
      </c>
      <c r="H17" s="251">
        <f t="shared" si="0"/>
        <v>98</v>
      </c>
      <c r="I17" s="1"/>
      <c r="J17" s="1"/>
      <c r="K17" s="1"/>
      <c r="L17" s="1"/>
    </row>
    <row r="18" spans="1:12" ht="12.75">
      <c r="A18" s="16">
        <v>1343</v>
      </c>
      <c r="B18" s="20" t="s">
        <v>34</v>
      </c>
      <c r="C18" s="18"/>
      <c r="D18" s="18"/>
      <c r="E18" s="19">
        <v>5</v>
      </c>
      <c r="F18" s="171">
        <v>7</v>
      </c>
      <c r="G18" s="88">
        <v>9</v>
      </c>
      <c r="H18" s="251">
        <f t="shared" si="0"/>
        <v>128.57142857142858</v>
      </c>
      <c r="I18" s="1"/>
      <c r="J18" s="1"/>
      <c r="K18" s="1"/>
      <c r="L18" s="1"/>
    </row>
    <row r="19" spans="1:12" ht="12.75">
      <c r="A19" s="16">
        <v>1351</v>
      </c>
      <c r="B19" s="20" t="s">
        <v>56</v>
      </c>
      <c r="C19" s="18"/>
      <c r="D19" s="18"/>
      <c r="E19" s="19">
        <v>140</v>
      </c>
      <c r="F19" s="171">
        <v>140</v>
      </c>
      <c r="G19" s="88">
        <v>137</v>
      </c>
      <c r="H19" s="251">
        <f t="shared" si="0"/>
        <v>97.85714285714285</v>
      </c>
      <c r="I19" s="1"/>
      <c r="J19" s="1"/>
      <c r="K19" s="1"/>
      <c r="L19" s="1"/>
    </row>
    <row r="20" spans="1:12" ht="12.75">
      <c r="A20" s="16">
        <v>1355</v>
      </c>
      <c r="B20" s="20" t="s">
        <v>57</v>
      </c>
      <c r="C20" s="18"/>
      <c r="D20" s="18"/>
      <c r="E20" s="23">
        <v>336</v>
      </c>
      <c r="F20" s="248">
        <v>336</v>
      </c>
      <c r="G20" s="256">
        <v>254</v>
      </c>
      <c r="H20" s="251">
        <f t="shared" si="0"/>
        <v>75.59523809523809</v>
      </c>
      <c r="I20" s="1"/>
      <c r="J20" s="1"/>
      <c r="K20" s="1"/>
      <c r="L20" s="1"/>
    </row>
    <row r="21" spans="1:12" ht="13.5" thickBot="1">
      <c r="A21" s="16">
        <v>1361</v>
      </c>
      <c r="B21" s="20" t="s">
        <v>20</v>
      </c>
      <c r="C21" s="18"/>
      <c r="D21" s="18"/>
      <c r="E21" s="23">
        <v>130</v>
      </c>
      <c r="F21" s="248">
        <v>130</v>
      </c>
      <c r="G21" s="256">
        <v>122</v>
      </c>
      <c r="H21" s="255">
        <f t="shared" si="0"/>
        <v>93.84615384615384</v>
      </c>
      <c r="I21" s="1"/>
      <c r="J21" s="1"/>
      <c r="K21" s="1"/>
      <c r="L21" s="1"/>
    </row>
    <row r="22" spans="1:12" ht="13.5" thickBot="1">
      <c r="A22" s="24" t="s">
        <v>44</v>
      </c>
      <c r="B22" s="33"/>
      <c r="C22" s="26"/>
      <c r="D22" s="26"/>
      <c r="E22" s="154">
        <f>SUM(E15:E21)</f>
        <v>2211</v>
      </c>
      <c r="F22" s="161">
        <f>SUM(F15:F21)</f>
        <v>2218</v>
      </c>
      <c r="G22" s="257">
        <f>SUM(G15:G21)</f>
        <v>2118</v>
      </c>
      <c r="H22" s="253">
        <f t="shared" si="0"/>
        <v>95.49143372407575</v>
      </c>
      <c r="I22" s="1"/>
      <c r="J22" s="1"/>
      <c r="K22" s="1"/>
      <c r="L22" s="1"/>
    </row>
    <row r="23" spans="1:12" ht="13.5" thickBot="1">
      <c r="A23" s="34">
        <v>2460</v>
      </c>
      <c r="B23" s="35" t="s">
        <v>90</v>
      </c>
      <c r="C23" s="21"/>
      <c r="D23" s="21"/>
      <c r="E23" s="36">
        <v>23</v>
      </c>
      <c r="F23" s="84">
        <v>23</v>
      </c>
      <c r="G23" s="242">
        <v>23</v>
      </c>
      <c r="H23" s="254">
        <f t="shared" si="0"/>
        <v>100</v>
      </c>
      <c r="I23" s="1"/>
      <c r="J23" s="1"/>
      <c r="K23" s="1"/>
      <c r="L23" s="1"/>
    </row>
    <row r="24" spans="1:12" ht="13.5" thickBot="1">
      <c r="A24" s="40" t="s">
        <v>51</v>
      </c>
      <c r="B24" s="33"/>
      <c r="C24" s="26"/>
      <c r="D24" s="26"/>
      <c r="E24" s="154">
        <f>SUM(E23:E23)</f>
        <v>23</v>
      </c>
      <c r="F24" s="161">
        <f>SUM(F23:F23)</f>
        <v>23</v>
      </c>
      <c r="G24" s="257">
        <f>SUM(G23:G23)</f>
        <v>23</v>
      </c>
      <c r="H24" s="155">
        <f t="shared" si="0"/>
        <v>100</v>
      </c>
      <c r="I24" s="1"/>
      <c r="J24" s="1"/>
      <c r="K24" s="1"/>
      <c r="L24" s="1"/>
    </row>
    <row r="25" spans="1:12" ht="13.5" thickBot="1">
      <c r="A25" s="162" t="s">
        <v>119</v>
      </c>
      <c r="B25" s="175" t="s">
        <v>73</v>
      </c>
      <c r="C25" s="41"/>
      <c r="D25" s="41"/>
      <c r="E25" s="173">
        <v>0</v>
      </c>
      <c r="F25" s="160">
        <v>179</v>
      </c>
      <c r="G25" s="83">
        <v>179</v>
      </c>
      <c r="H25" s="155">
        <f t="shared" si="0"/>
        <v>100</v>
      </c>
      <c r="I25" s="1"/>
      <c r="J25" s="1"/>
      <c r="K25" s="1"/>
      <c r="L25" s="1"/>
    </row>
    <row r="26" spans="1:12" ht="12.75">
      <c r="A26" s="174">
        <v>4112</v>
      </c>
      <c r="B26" s="37" t="s">
        <v>123</v>
      </c>
      <c r="C26" s="18"/>
      <c r="D26" s="18"/>
      <c r="E26" s="19">
        <v>1726</v>
      </c>
      <c r="F26" s="32">
        <v>1726</v>
      </c>
      <c r="G26" s="88">
        <v>1726</v>
      </c>
      <c r="H26" s="159">
        <f t="shared" si="0"/>
        <v>100</v>
      </c>
      <c r="I26" s="1"/>
      <c r="J26" s="1"/>
      <c r="K26" s="1"/>
      <c r="L26" s="1"/>
    </row>
    <row r="27" spans="1:12" ht="12.75">
      <c r="A27" s="43">
        <v>4116</v>
      </c>
      <c r="B27" s="37" t="s">
        <v>120</v>
      </c>
      <c r="C27" s="18"/>
      <c r="D27" s="18"/>
      <c r="E27" s="19">
        <v>0</v>
      </c>
      <c r="F27" s="171">
        <v>1223</v>
      </c>
      <c r="G27" s="88">
        <v>1223</v>
      </c>
      <c r="H27" s="159">
        <f t="shared" si="0"/>
        <v>100</v>
      </c>
      <c r="I27" s="1"/>
      <c r="J27" s="1"/>
      <c r="K27" s="1"/>
      <c r="L27" s="1"/>
    </row>
    <row r="28" spans="1:12" ht="12.75">
      <c r="A28" s="180">
        <v>4122</v>
      </c>
      <c r="B28" s="181" t="s">
        <v>141</v>
      </c>
      <c r="C28" s="31"/>
      <c r="D28" s="38"/>
      <c r="E28" s="265">
        <v>0</v>
      </c>
      <c r="F28" s="171">
        <v>8</v>
      </c>
      <c r="G28" s="88">
        <v>8</v>
      </c>
      <c r="H28" s="159">
        <f t="shared" si="0"/>
        <v>100</v>
      </c>
      <c r="I28" s="1"/>
      <c r="J28" s="1"/>
      <c r="K28" s="1"/>
      <c r="L28" s="1"/>
    </row>
    <row r="29" spans="1:12" ht="12.75">
      <c r="A29" s="180">
        <v>4213</v>
      </c>
      <c r="B29" s="181" t="s">
        <v>122</v>
      </c>
      <c r="C29" s="31"/>
      <c r="D29" s="21"/>
      <c r="E29" s="265">
        <v>145</v>
      </c>
      <c r="F29" s="171">
        <v>348</v>
      </c>
      <c r="G29" s="88">
        <v>348</v>
      </c>
      <c r="H29" s="159">
        <f t="shared" si="0"/>
        <v>100</v>
      </c>
      <c r="I29" s="1"/>
      <c r="J29" s="1"/>
      <c r="K29" s="1"/>
      <c r="L29" s="1"/>
    </row>
    <row r="30" spans="1:12" ht="13.5" thickBot="1">
      <c r="A30" s="180">
        <v>4216</v>
      </c>
      <c r="B30" s="181" t="s">
        <v>121</v>
      </c>
      <c r="C30" s="31"/>
      <c r="D30" s="18"/>
      <c r="E30" s="270">
        <v>2469</v>
      </c>
      <c r="F30" s="32">
        <v>11561</v>
      </c>
      <c r="G30" s="256">
        <v>11561</v>
      </c>
      <c r="H30" s="291">
        <f t="shared" si="0"/>
        <v>100</v>
      </c>
      <c r="I30" s="1"/>
      <c r="J30" s="1"/>
      <c r="K30" s="1"/>
      <c r="L30" s="1"/>
    </row>
    <row r="31" spans="1:12" ht="13.5" thickBot="1">
      <c r="A31" s="44" t="s">
        <v>45</v>
      </c>
      <c r="B31" s="30"/>
      <c r="C31" s="31"/>
      <c r="D31" s="21"/>
      <c r="E31" s="154">
        <f>SUM(E25:E30)</f>
        <v>4340</v>
      </c>
      <c r="F31" s="161">
        <f>SUM(F25:F30)</f>
        <v>15045</v>
      </c>
      <c r="G31" s="257">
        <f>SUM(G25:G30)</f>
        <v>15045</v>
      </c>
      <c r="H31" s="155">
        <f t="shared" si="0"/>
        <v>100</v>
      </c>
      <c r="I31" s="1"/>
      <c r="J31" s="1"/>
      <c r="K31" s="1"/>
      <c r="L31" s="1"/>
    </row>
    <row r="32" spans="1:12" ht="15.75" thickBot="1">
      <c r="A32" s="45" t="s">
        <v>47</v>
      </c>
      <c r="B32" s="8"/>
      <c r="C32" s="46"/>
      <c r="D32" s="46"/>
      <c r="E32" s="183">
        <f>E14+E22+E24+E31</f>
        <v>39174</v>
      </c>
      <c r="F32" s="61">
        <f>F14+F22+F24+F31</f>
        <v>51149</v>
      </c>
      <c r="G32" s="238">
        <f>G14+G22+G24+G31</f>
        <v>54653</v>
      </c>
      <c r="H32" s="253">
        <f t="shared" si="0"/>
        <v>106.8505738137598</v>
      </c>
      <c r="I32" s="1"/>
      <c r="J32" s="1"/>
      <c r="K32" s="1"/>
      <c r="L32" s="1"/>
    </row>
    <row r="33" spans="1:12" ht="15">
      <c r="A33" s="50"/>
      <c r="B33" s="8"/>
      <c r="C33" s="8"/>
      <c r="D33" s="8"/>
      <c r="E33" s="48"/>
      <c r="F33" s="48"/>
      <c r="G33" s="48"/>
      <c r="H33" s="49"/>
      <c r="I33" s="1"/>
      <c r="J33" s="1"/>
      <c r="K33" s="1"/>
      <c r="L33" s="1"/>
    </row>
    <row r="34" spans="1:12" ht="15">
      <c r="A34" s="50"/>
      <c r="B34" s="8"/>
      <c r="C34" s="8"/>
      <c r="D34" s="8"/>
      <c r="E34" s="48"/>
      <c r="F34" s="48"/>
      <c r="G34" s="48"/>
      <c r="H34" s="49"/>
      <c r="I34" s="1"/>
      <c r="J34" s="1"/>
      <c r="K34" s="1"/>
      <c r="L34" s="1"/>
    </row>
    <row r="35" spans="1:12" ht="15">
      <c r="A35" s="50"/>
      <c r="B35" s="8"/>
      <c r="C35" s="8"/>
      <c r="D35" s="8"/>
      <c r="E35" s="48"/>
      <c r="F35" s="48"/>
      <c r="G35" s="48"/>
      <c r="H35" s="49"/>
      <c r="I35" s="1"/>
      <c r="J35" s="1"/>
      <c r="K35" s="1"/>
      <c r="L35" s="1"/>
    </row>
    <row r="36" spans="1:12" ht="15">
      <c r="A36" s="50"/>
      <c r="B36" s="8"/>
      <c r="C36" s="8"/>
      <c r="D36" s="8"/>
      <c r="E36" s="48"/>
      <c r="F36" s="48"/>
      <c r="G36" s="48"/>
      <c r="H36" s="49"/>
      <c r="I36" s="1"/>
      <c r="J36" s="1"/>
      <c r="K36" s="1"/>
      <c r="L36" s="1"/>
    </row>
    <row r="37" spans="1:12" ht="15">
      <c r="A37" s="50"/>
      <c r="B37" s="8"/>
      <c r="C37" s="8"/>
      <c r="D37" s="8"/>
      <c r="E37" s="48"/>
      <c r="F37" s="48"/>
      <c r="G37" s="48"/>
      <c r="H37" s="49"/>
      <c r="I37" s="1"/>
      <c r="J37" s="1"/>
      <c r="K37" s="1"/>
      <c r="L37" s="1"/>
    </row>
    <row r="38" spans="1:12" ht="15">
      <c r="A38" s="50"/>
      <c r="B38" s="8"/>
      <c r="C38" s="8"/>
      <c r="D38" s="8"/>
      <c r="E38" s="48"/>
      <c r="F38" s="48"/>
      <c r="G38" s="48"/>
      <c r="H38" s="49"/>
      <c r="I38" s="1"/>
      <c r="J38" s="1"/>
      <c r="K38" s="1"/>
      <c r="L38" s="1"/>
    </row>
    <row r="39" spans="1:12" ht="15">
      <c r="A39" s="50"/>
      <c r="B39" s="8"/>
      <c r="C39" s="8"/>
      <c r="D39" s="8"/>
      <c r="E39" s="48"/>
      <c r="F39" s="48"/>
      <c r="G39" s="48"/>
      <c r="H39" s="49"/>
      <c r="I39" s="1"/>
      <c r="J39" s="1"/>
      <c r="K39" s="1"/>
      <c r="L39" s="1"/>
    </row>
    <row r="40" spans="1:12" ht="15" thickBot="1">
      <c r="A40" s="50" t="s">
        <v>61</v>
      </c>
      <c r="B40" s="21"/>
      <c r="C40" s="21"/>
      <c r="D40" s="21"/>
      <c r="E40" s="51"/>
      <c r="F40" s="52"/>
      <c r="G40" s="53"/>
      <c r="H40" s="49"/>
      <c r="I40" s="1"/>
      <c r="J40" s="1"/>
      <c r="K40" s="1"/>
      <c r="L40" s="1"/>
    </row>
    <row r="41" spans="1:12" ht="12.75">
      <c r="A41" s="54">
        <v>2119</v>
      </c>
      <c r="B41" s="292" t="s">
        <v>115</v>
      </c>
      <c r="C41" s="55"/>
      <c r="D41" s="12"/>
      <c r="E41" s="15">
        <v>70</v>
      </c>
      <c r="F41" s="84">
        <v>88</v>
      </c>
      <c r="G41" s="242">
        <v>89</v>
      </c>
      <c r="H41" s="163">
        <f t="shared" si="0"/>
        <v>101.13636363636364</v>
      </c>
      <c r="I41" s="1"/>
      <c r="J41" s="1"/>
      <c r="K41" s="1"/>
      <c r="L41" s="1"/>
    </row>
    <row r="42" spans="1:12" ht="12.75">
      <c r="A42" s="16">
        <v>2310</v>
      </c>
      <c r="B42" s="37" t="s">
        <v>5</v>
      </c>
      <c r="C42" s="18"/>
      <c r="D42" s="319" t="s">
        <v>118</v>
      </c>
      <c r="E42" s="19">
        <v>180</v>
      </c>
      <c r="F42" s="239">
        <v>187</v>
      </c>
      <c r="G42" s="88">
        <v>247</v>
      </c>
      <c r="H42" s="158">
        <f t="shared" si="0"/>
        <v>132.0855614973262</v>
      </c>
      <c r="I42" s="1"/>
      <c r="J42" s="1"/>
      <c r="K42" s="28"/>
      <c r="L42" s="1"/>
    </row>
    <row r="43" spans="1:12" ht="12.75">
      <c r="A43" s="16">
        <v>3113</v>
      </c>
      <c r="B43" s="37" t="s">
        <v>169</v>
      </c>
      <c r="C43" s="18"/>
      <c r="D43" s="267"/>
      <c r="E43" s="19">
        <v>0</v>
      </c>
      <c r="F43" s="239">
        <v>115</v>
      </c>
      <c r="G43" s="88">
        <v>129</v>
      </c>
      <c r="H43" s="158">
        <f t="shared" si="0"/>
        <v>112.17391304347825</v>
      </c>
      <c r="I43" s="1"/>
      <c r="J43" s="1"/>
      <c r="K43" s="28"/>
      <c r="L43" s="1"/>
    </row>
    <row r="44" spans="1:12" ht="12.75">
      <c r="A44" s="16">
        <v>3314</v>
      </c>
      <c r="B44" s="37" t="s">
        <v>94</v>
      </c>
      <c r="C44" s="18"/>
      <c r="D44" s="38"/>
      <c r="E44" s="19">
        <v>22</v>
      </c>
      <c r="F44" s="171">
        <v>18</v>
      </c>
      <c r="G44" s="88">
        <v>20</v>
      </c>
      <c r="H44" s="158">
        <f t="shared" si="0"/>
        <v>111.11111111111111</v>
      </c>
      <c r="I44" s="1"/>
      <c r="J44" s="1"/>
      <c r="K44" s="1"/>
      <c r="L44" s="1"/>
    </row>
    <row r="45" spans="1:12" ht="12.75">
      <c r="A45" s="16">
        <v>3319</v>
      </c>
      <c r="B45" s="37" t="s">
        <v>95</v>
      </c>
      <c r="C45" s="18"/>
      <c r="D45" s="56"/>
      <c r="E45" s="19">
        <v>16</v>
      </c>
      <c r="F45" s="171">
        <v>17</v>
      </c>
      <c r="G45" s="88">
        <v>21</v>
      </c>
      <c r="H45" s="158">
        <f t="shared" si="0"/>
        <v>123.52941176470588</v>
      </c>
      <c r="I45" s="1"/>
      <c r="J45" s="1"/>
      <c r="K45" s="1"/>
      <c r="L45" s="1"/>
    </row>
    <row r="46" spans="1:12" ht="12.75">
      <c r="A46" s="16">
        <v>3349</v>
      </c>
      <c r="B46" s="37" t="s">
        <v>96</v>
      </c>
      <c r="C46" s="18"/>
      <c r="D46" s="38"/>
      <c r="E46" s="19">
        <v>30</v>
      </c>
      <c r="F46" s="171">
        <v>30</v>
      </c>
      <c r="G46" s="88">
        <v>47</v>
      </c>
      <c r="H46" s="158">
        <f t="shared" si="0"/>
        <v>156.66666666666666</v>
      </c>
      <c r="I46" s="1"/>
      <c r="J46" s="1"/>
      <c r="K46" s="1"/>
      <c r="L46" s="1"/>
    </row>
    <row r="47" spans="1:12" ht="12.75">
      <c r="A47" s="16">
        <v>3599</v>
      </c>
      <c r="B47" s="37" t="s">
        <v>97</v>
      </c>
      <c r="C47" s="18"/>
      <c r="D47" s="38"/>
      <c r="E47" s="19">
        <v>670</v>
      </c>
      <c r="F47" s="171">
        <v>670</v>
      </c>
      <c r="G47" s="88">
        <v>681</v>
      </c>
      <c r="H47" s="158">
        <f t="shared" si="0"/>
        <v>101.64179104477611</v>
      </c>
      <c r="I47" s="1"/>
      <c r="J47" s="1"/>
      <c r="K47" s="1"/>
      <c r="L47" s="1"/>
    </row>
    <row r="48" spans="1:12" ht="12.75">
      <c r="A48" s="16">
        <v>3612</v>
      </c>
      <c r="B48" s="37" t="s">
        <v>101</v>
      </c>
      <c r="C48" s="18"/>
      <c r="D48" s="38"/>
      <c r="E48" s="19">
        <v>2970</v>
      </c>
      <c r="F48" s="171">
        <v>2970</v>
      </c>
      <c r="G48" s="88">
        <v>3084</v>
      </c>
      <c r="H48" s="158">
        <f t="shared" si="0"/>
        <v>103.83838383838383</v>
      </c>
      <c r="I48" s="1"/>
      <c r="J48" s="1"/>
      <c r="K48" s="1"/>
      <c r="L48" s="1"/>
    </row>
    <row r="49" spans="1:12" ht="12.75">
      <c r="A49" s="16">
        <v>3613</v>
      </c>
      <c r="B49" s="37" t="s">
        <v>102</v>
      </c>
      <c r="C49" s="18"/>
      <c r="D49" s="38"/>
      <c r="E49" s="19">
        <v>513</v>
      </c>
      <c r="F49" s="171">
        <v>593</v>
      </c>
      <c r="G49" s="88">
        <v>649</v>
      </c>
      <c r="H49" s="158">
        <f t="shared" si="0"/>
        <v>109.44350758853287</v>
      </c>
      <c r="I49" s="1"/>
      <c r="J49" s="1"/>
      <c r="K49" s="1"/>
      <c r="L49" s="1"/>
    </row>
    <row r="50" spans="1:12" ht="12.75">
      <c r="A50" s="16">
        <v>3632</v>
      </c>
      <c r="B50" s="37" t="s">
        <v>116</v>
      </c>
      <c r="C50" s="18"/>
      <c r="D50" s="38"/>
      <c r="E50" s="19">
        <v>15</v>
      </c>
      <c r="F50" s="171">
        <v>21</v>
      </c>
      <c r="G50" s="88">
        <v>28</v>
      </c>
      <c r="H50" s="158">
        <f t="shared" si="0"/>
        <v>133.33333333333331</v>
      </c>
      <c r="I50" s="1"/>
      <c r="J50" s="1"/>
      <c r="K50" s="1"/>
      <c r="L50" s="1"/>
    </row>
    <row r="51" spans="1:12" ht="12.75">
      <c r="A51" s="16">
        <v>3633</v>
      </c>
      <c r="B51" s="181" t="s">
        <v>114</v>
      </c>
      <c r="C51" s="31"/>
      <c r="D51" s="56"/>
      <c r="E51" s="19">
        <v>50</v>
      </c>
      <c r="F51" s="239">
        <v>50</v>
      </c>
      <c r="G51" s="88">
        <v>36</v>
      </c>
      <c r="H51" s="158">
        <f t="shared" si="0"/>
        <v>72</v>
      </c>
      <c r="I51" s="1"/>
      <c r="J51" s="1"/>
      <c r="K51" s="1"/>
      <c r="L51" s="1"/>
    </row>
    <row r="52" spans="1:12" ht="12.75">
      <c r="A52" s="16">
        <v>3722</v>
      </c>
      <c r="B52" s="37" t="s">
        <v>103</v>
      </c>
      <c r="C52" s="18"/>
      <c r="D52" s="38"/>
      <c r="E52" s="19">
        <v>170</v>
      </c>
      <c r="F52" s="239">
        <v>273</v>
      </c>
      <c r="G52" s="88">
        <v>285</v>
      </c>
      <c r="H52" s="158">
        <f t="shared" si="0"/>
        <v>104.39560439560441</v>
      </c>
      <c r="I52" s="1"/>
      <c r="J52" s="1"/>
      <c r="K52" s="1"/>
      <c r="L52" s="1"/>
    </row>
    <row r="53" spans="1:12" ht="12.75">
      <c r="A53" s="16">
        <v>5311</v>
      </c>
      <c r="B53" s="37" t="s">
        <v>104</v>
      </c>
      <c r="C53" s="18"/>
      <c r="D53" s="38"/>
      <c r="E53" s="19">
        <v>15</v>
      </c>
      <c r="F53" s="171">
        <v>15</v>
      </c>
      <c r="G53" s="88">
        <v>24</v>
      </c>
      <c r="H53" s="158">
        <f t="shared" si="0"/>
        <v>160</v>
      </c>
      <c r="I53" s="1"/>
      <c r="J53" s="1"/>
      <c r="K53" s="1"/>
      <c r="L53" s="1"/>
    </row>
    <row r="54" spans="1:12" ht="12.75">
      <c r="A54" s="16">
        <v>6171</v>
      </c>
      <c r="B54" s="181" t="s">
        <v>117</v>
      </c>
      <c r="C54" s="31"/>
      <c r="D54" s="56"/>
      <c r="E54" s="19">
        <v>14</v>
      </c>
      <c r="F54" s="239">
        <v>18</v>
      </c>
      <c r="G54" s="88">
        <v>21</v>
      </c>
      <c r="H54" s="158">
        <f t="shared" si="0"/>
        <v>116.66666666666667</v>
      </c>
      <c r="I54" s="1"/>
      <c r="J54" s="1"/>
      <c r="K54" s="1"/>
      <c r="L54" s="1"/>
    </row>
    <row r="55" spans="1:12" ht="12.75">
      <c r="A55" s="16">
        <v>6310</v>
      </c>
      <c r="B55" s="35" t="s">
        <v>105</v>
      </c>
      <c r="C55" s="18"/>
      <c r="D55" s="38"/>
      <c r="E55" s="19">
        <v>200</v>
      </c>
      <c r="F55" s="171">
        <v>140</v>
      </c>
      <c r="G55" s="88">
        <v>135</v>
      </c>
      <c r="H55" s="158">
        <f t="shared" si="0"/>
        <v>96.42857142857143</v>
      </c>
      <c r="I55" s="1"/>
      <c r="J55" s="1"/>
      <c r="K55" s="1"/>
      <c r="L55" s="1"/>
    </row>
    <row r="56" spans="1:12" ht="13.5" thickBot="1">
      <c r="A56" s="16">
        <v>6402</v>
      </c>
      <c r="B56" s="264" t="s">
        <v>74</v>
      </c>
      <c r="C56" s="18"/>
      <c r="D56" s="38"/>
      <c r="E56" s="39">
        <v>5</v>
      </c>
      <c r="F56" s="249">
        <v>29</v>
      </c>
      <c r="G56" s="90">
        <v>30</v>
      </c>
      <c r="H56" s="263">
        <f t="shared" si="0"/>
        <v>103.44827586206897</v>
      </c>
      <c r="I56" s="1"/>
      <c r="J56" s="1"/>
      <c r="K56" s="1"/>
      <c r="L56" s="1"/>
    </row>
    <row r="57" spans="1:12" ht="15.75" thickBot="1">
      <c r="A57" s="58" t="s">
        <v>22</v>
      </c>
      <c r="B57" s="59"/>
      <c r="C57" s="59"/>
      <c r="D57" s="60"/>
      <c r="E57" s="194">
        <f>SUM(E41:E56)</f>
        <v>4940</v>
      </c>
      <c r="F57" s="47">
        <f>SUM(F41:F56)</f>
        <v>5234</v>
      </c>
      <c r="G57" s="243">
        <f>SUM(G41:G56)</f>
        <v>5526</v>
      </c>
      <c r="H57" s="155">
        <f t="shared" si="0"/>
        <v>105.57890714558656</v>
      </c>
      <c r="I57" s="1"/>
      <c r="J57" s="1"/>
      <c r="K57" s="1"/>
      <c r="L57" s="1"/>
    </row>
    <row r="58" spans="1:12" ht="14.25">
      <c r="A58" s="58" t="s">
        <v>62</v>
      </c>
      <c r="B58" s="18"/>
      <c r="C58" s="18"/>
      <c r="D58" s="38"/>
      <c r="E58" s="62"/>
      <c r="F58" s="31"/>
      <c r="G58" s="244"/>
      <c r="H58" s="196"/>
      <c r="I58" s="1"/>
      <c r="J58" s="1"/>
      <c r="K58" s="1"/>
      <c r="L58" s="1"/>
    </row>
    <row r="59" spans="1:12" ht="12.75">
      <c r="A59" s="16">
        <v>4134</v>
      </c>
      <c r="B59" s="86" t="s">
        <v>79</v>
      </c>
      <c r="C59" s="41"/>
      <c r="D59" s="63"/>
      <c r="E59" s="27">
        <v>334</v>
      </c>
      <c r="F59" s="240">
        <v>334</v>
      </c>
      <c r="G59" s="245">
        <v>350</v>
      </c>
      <c r="H59" s="158">
        <f t="shared" si="0"/>
        <v>104.79041916167664</v>
      </c>
      <c r="I59" s="165" t="s">
        <v>82</v>
      </c>
      <c r="J59" s="1"/>
      <c r="K59" s="1"/>
      <c r="L59" s="1"/>
    </row>
    <row r="60" spans="1:12" ht="13.5" thickBot="1">
      <c r="A60" s="43">
        <v>4139</v>
      </c>
      <c r="B60" s="85" t="s">
        <v>106</v>
      </c>
      <c r="C60" s="18"/>
      <c r="D60" s="38"/>
      <c r="E60" s="19">
        <v>345</v>
      </c>
      <c r="F60" s="104">
        <v>345</v>
      </c>
      <c r="G60" s="246">
        <v>367</v>
      </c>
      <c r="H60" s="197">
        <f t="shared" si="0"/>
        <v>106.37681159420289</v>
      </c>
      <c r="I60" s="165" t="s">
        <v>83</v>
      </c>
      <c r="J60" s="1"/>
      <c r="K60" s="1"/>
      <c r="L60" s="1"/>
    </row>
    <row r="61" spans="1:12" ht="15.75" thickBot="1">
      <c r="A61" s="64" t="s">
        <v>60</v>
      </c>
      <c r="B61" s="65"/>
      <c r="C61" s="66"/>
      <c r="D61" s="67"/>
      <c r="E61" s="195">
        <f>E60+E59</f>
        <v>679</v>
      </c>
      <c r="F61" s="241">
        <f>F60+F59</f>
        <v>679</v>
      </c>
      <c r="G61" s="247">
        <f>G60+G59</f>
        <v>717</v>
      </c>
      <c r="H61" s="170">
        <f t="shared" si="0"/>
        <v>105.59646539027983</v>
      </c>
      <c r="I61" s="1"/>
      <c r="J61" s="1"/>
      <c r="K61" s="1"/>
      <c r="L61" s="1"/>
    </row>
    <row r="62" spans="1:12" ht="16.5" thickBot="1">
      <c r="A62" s="68" t="s">
        <v>107</v>
      </c>
      <c r="B62" s="69"/>
      <c r="C62" s="69"/>
      <c r="D62" s="70"/>
      <c r="E62" s="184">
        <f>E61+E57+E32</f>
        <v>44793</v>
      </c>
      <c r="F62" s="223">
        <f>F61+F57+F32</f>
        <v>57062</v>
      </c>
      <c r="G62" s="185">
        <f>G61+G57+G32</f>
        <v>60896</v>
      </c>
      <c r="H62" s="170">
        <f t="shared" si="0"/>
        <v>106.71900739546459</v>
      </c>
      <c r="I62" s="1"/>
      <c r="J62" s="1"/>
      <c r="K62" s="1"/>
      <c r="L62" s="1"/>
    </row>
    <row r="63" spans="1:12" ht="15.75">
      <c r="A63" s="71"/>
      <c r="B63" s="71"/>
      <c r="C63" s="71"/>
      <c r="D63" s="71"/>
      <c r="E63" s="164"/>
      <c r="F63" s="164"/>
      <c r="G63" s="164"/>
      <c r="H63" s="262"/>
      <c r="I63" s="1"/>
      <c r="J63" s="1"/>
      <c r="K63" s="1"/>
      <c r="L63" s="1"/>
    </row>
    <row r="64" spans="1:12" ht="15.75" thickBot="1">
      <c r="A64" s="71"/>
      <c r="B64" s="71"/>
      <c r="C64" s="71"/>
      <c r="D64" s="71"/>
      <c r="E64" s="164"/>
      <c r="F64" s="164"/>
      <c r="G64" s="164"/>
      <c r="H64" s="49"/>
      <c r="I64" s="1"/>
      <c r="J64" s="1"/>
      <c r="K64" s="1"/>
      <c r="L64" s="1"/>
    </row>
    <row r="65" spans="1:12" ht="18.75" thickBot="1">
      <c r="A65" s="72" t="s">
        <v>64</v>
      </c>
      <c r="B65" s="73"/>
      <c r="C65" s="6"/>
      <c r="D65" s="6"/>
      <c r="E65" s="204"/>
      <c r="F65" s="309" t="s">
        <v>36</v>
      </c>
      <c r="G65" s="310" t="s">
        <v>40</v>
      </c>
      <c r="H65" s="212" t="s">
        <v>160</v>
      </c>
      <c r="I65" s="207" t="s">
        <v>76</v>
      </c>
      <c r="J65" s="207"/>
      <c r="K65" s="74"/>
      <c r="L65" s="75"/>
    </row>
    <row r="66" spans="1:12" ht="13.5" thickBot="1">
      <c r="A66" s="21"/>
      <c r="B66" s="21"/>
      <c r="C66" s="6"/>
      <c r="D66" s="21"/>
      <c r="E66" s="205" t="s">
        <v>75</v>
      </c>
      <c r="F66" s="317">
        <v>42004</v>
      </c>
      <c r="G66" s="201">
        <v>42004</v>
      </c>
      <c r="H66" s="260">
        <v>42004</v>
      </c>
      <c r="I66" s="188" t="s">
        <v>77</v>
      </c>
      <c r="J66" s="189" t="s">
        <v>177</v>
      </c>
      <c r="K66" s="261" t="s">
        <v>178</v>
      </c>
      <c r="L66" s="213" t="s">
        <v>39</v>
      </c>
    </row>
    <row r="67" spans="1:12" ht="15" thickBot="1">
      <c r="A67" s="76" t="s">
        <v>27</v>
      </c>
      <c r="B67" s="77"/>
      <c r="C67" s="51"/>
      <c r="D67" s="51"/>
      <c r="E67" s="78"/>
      <c r="F67" s="186"/>
      <c r="G67" s="133"/>
      <c r="H67" s="187"/>
      <c r="I67" s="79"/>
      <c r="J67" s="80"/>
      <c r="K67" s="80"/>
      <c r="L67" s="80"/>
    </row>
    <row r="68" spans="1:12" ht="13.5" thickBot="1">
      <c r="A68" s="81">
        <v>1014</v>
      </c>
      <c r="B68" s="13" t="s">
        <v>3</v>
      </c>
      <c r="C68" s="55"/>
      <c r="D68" s="82"/>
      <c r="E68" s="83">
        <v>230</v>
      </c>
      <c r="F68" s="233">
        <v>196</v>
      </c>
      <c r="G68" s="235">
        <v>102</v>
      </c>
      <c r="H68" s="172">
        <f>G68/F68*100</f>
        <v>52.04081632653062</v>
      </c>
      <c r="I68" s="21"/>
      <c r="J68" s="21"/>
      <c r="K68" s="21"/>
      <c r="L68" s="21"/>
    </row>
    <row r="69" spans="1:12" ht="13.5" thickBot="1">
      <c r="A69" s="43">
        <v>2212</v>
      </c>
      <c r="B69" s="85" t="s">
        <v>28</v>
      </c>
      <c r="C69" s="86"/>
      <c r="D69" s="87"/>
      <c r="E69" s="88">
        <v>5950</v>
      </c>
      <c r="F69" s="42">
        <v>8790</v>
      </c>
      <c r="G69" s="236">
        <v>6791</v>
      </c>
      <c r="H69" s="168">
        <f aca="true" t="shared" si="1" ref="H69:H110">G69/F69*100</f>
        <v>77.25824800910125</v>
      </c>
      <c r="I69" s="177">
        <v>1460</v>
      </c>
      <c r="J69" s="258">
        <v>2782</v>
      </c>
      <c r="K69" s="320">
        <v>2303</v>
      </c>
      <c r="L69" s="176">
        <f>K69/J69*100</f>
        <v>82.78217109992812</v>
      </c>
    </row>
    <row r="70" spans="1:12" ht="12.75">
      <c r="A70" s="43">
        <v>2219</v>
      </c>
      <c r="B70" s="85" t="s">
        <v>142</v>
      </c>
      <c r="C70" s="86"/>
      <c r="D70" s="87"/>
      <c r="E70" s="88">
        <v>0</v>
      </c>
      <c r="F70" s="42">
        <v>48</v>
      </c>
      <c r="G70" s="236">
        <v>47</v>
      </c>
      <c r="H70" s="168">
        <f t="shared" si="1"/>
        <v>97.91666666666666</v>
      </c>
      <c r="I70" s="89"/>
      <c r="J70" s="89"/>
      <c r="K70" s="139"/>
      <c r="L70" s="28"/>
    </row>
    <row r="71" spans="1:12" ht="12.75">
      <c r="A71" s="43">
        <v>2221</v>
      </c>
      <c r="B71" s="20" t="s">
        <v>4</v>
      </c>
      <c r="C71" s="18"/>
      <c r="D71" s="38"/>
      <c r="E71" s="88">
        <v>2600</v>
      </c>
      <c r="F71" s="42">
        <v>2600</v>
      </c>
      <c r="G71" s="236">
        <v>2589</v>
      </c>
      <c r="H71" s="168">
        <f t="shared" si="1"/>
        <v>99.57692307692308</v>
      </c>
      <c r="I71" s="89"/>
      <c r="J71" s="89"/>
      <c r="K71" s="21"/>
      <c r="L71" s="28"/>
    </row>
    <row r="72" spans="1:12" ht="13.5" thickBot="1">
      <c r="A72" s="43">
        <v>2310</v>
      </c>
      <c r="B72" s="20" t="s">
        <v>5</v>
      </c>
      <c r="C72" s="21"/>
      <c r="D72" s="38"/>
      <c r="E72" s="90">
        <v>140</v>
      </c>
      <c r="F72" s="42">
        <v>172</v>
      </c>
      <c r="G72" s="236">
        <v>162</v>
      </c>
      <c r="H72" s="168">
        <f t="shared" si="1"/>
        <v>94.18604651162791</v>
      </c>
      <c r="I72" s="89"/>
      <c r="J72" s="89"/>
      <c r="K72" s="21"/>
      <c r="L72" s="28"/>
    </row>
    <row r="73" spans="1:12" ht="13.5" thickBot="1">
      <c r="A73" s="43">
        <v>2321</v>
      </c>
      <c r="B73" s="37" t="s">
        <v>108</v>
      </c>
      <c r="C73" s="91"/>
      <c r="D73" s="92"/>
      <c r="E73" s="88">
        <v>9570</v>
      </c>
      <c r="F73" s="42">
        <v>9162</v>
      </c>
      <c r="G73" s="236">
        <v>8465</v>
      </c>
      <c r="H73" s="168">
        <f t="shared" si="1"/>
        <v>92.39249072254965</v>
      </c>
      <c r="I73" s="272">
        <v>9100</v>
      </c>
      <c r="J73" s="258">
        <v>8740</v>
      </c>
      <c r="K73" s="321">
        <v>8282</v>
      </c>
      <c r="L73" s="176">
        <f>K73/J73*100</f>
        <v>94.75972540045767</v>
      </c>
    </row>
    <row r="74" spans="1:12" ht="13.5" thickBot="1">
      <c r="A74" s="43">
        <v>3113</v>
      </c>
      <c r="B74" s="85" t="s">
        <v>35</v>
      </c>
      <c r="C74" s="86"/>
      <c r="D74" s="93"/>
      <c r="E74" s="88">
        <v>660</v>
      </c>
      <c r="F74" s="42">
        <v>660</v>
      </c>
      <c r="G74" s="236">
        <v>660</v>
      </c>
      <c r="H74" s="168">
        <f t="shared" si="1"/>
        <v>100</v>
      </c>
      <c r="I74" s="89"/>
      <c r="J74" s="94"/>
      <c r="K74" s="95"/>
      <c r="L74" s="271"/>
    </row>
    <row r="75" spans="1:12" ht="12.75">
      <c r="A75" s="43"/>
      <c r="B75" s="37" t="s">
        <v>58</v>
      </c>
      <c r="C75" s="18"/>
      <c r="D75" s="96"/>
      <c r="E75" s="88">
        <v>4460</v>
      </c>
      <c r="F75" s="42">
        <v>7233</v>
      </c>
      <c r="G75" s="236">
        <v>7233</v>
      </c>
      <c r="H75" s="273">
        <f t="shared" si="1"/>
        <v>100</v>
      </c>
      <c r="I75" s="279">
        <v>400</v>
      </c>
      <c r="J75" s="283">
        <v>3173</v>
      </c>
      <c r="K75" s="322">
        <v>3173</v>
      </c>
      <c r="L75" s="277">
        <f>K75/J75*100</f>
        <v>100</v>
      </c>
    </row>
    <row r="76" spans="1:12" ht="13.5" thickBot="1">
      <c r="A76" s="43">
        <v>3314</v>
      </c>
      <c r="B76" s="20" t="s">
        <v>29</v>
      </c>
      <c r="C76" s="18"/>
      <c r="D76" s="38"/>
      <c r="E76" s="88">
        <v>1040</v>
      </c>
      <c r="F76" s="42">
        <v>1490</v>
      </c>
      <c r="G76" s="236">
        <v>1350</v>
      </c>
      <c r="H76" s="273">
        <f t="shared" si="1"/>
        <v>90.60402684563759</v>
      </c>
      <c r="I76" s="281">
        <v>250</v>
      </c>
      <c r="J76" s="284">
        <v>700</v>
      </c>
      <c r="K76" s="323">
        <v>681</v>
      </c>
      <c r="L76" s="278">
        <f>K76/J76*100</f>
        <v>97.28571428571429</v>
      </c>
    </row>
    <row r="77" spans="1:12" ht="12.75">
      <c r="A77" s="43">
        <v>3319</v>
      </c>
      <c r="B77" s="20" t="s">
        <v>23</v>
      </c>
      <c r="C77" s="18"/>
      <c r="D77" s="38"/>
      <c r="E77" s="88">
        <v>690</v>
      </c>
      <c r="F77" s="42">
        <v>690</v>
      </c>
      <c r="G77" s="236">
        <v>466</v>
      </c>
      <c r="H77" s="168">
        <f t="shared" si="1"/>
        <v>67.53623188405797</v>
      </c>
      <c r="I77" s="89"/>
      <c r="J77" s="89"/>
      <c r="K77" s="21"/>
      <c r="L77" s="28"/>
    </row>
    <row r="78" spans="1:12" ht="12.75">
      <c r="A78" s="43">
        <v>3330</v>
      </c>
      <c r="B78" s="20" t="s">
        <v>49</v>
      </c>
      <c r="C78" s="18"/>
      <c r="D78" s="38"/>
      <c r="E78" s="88">
        <v>100</v>
      </c>
      <c r="F78" s="42">
        <v>100</v>
      </c>
      <c r="G78" s="236">
        <v>100</v>
      </c>
      <c r="H78" s="168">
        <f t="shared" si="1"/>
        <v>100</v>
      </c>
      <c r="I78" s="89"/>
      <c r="J78" s="89"/>
      <c r="K78" s="21"/>
      <c r="L78" s="28"/>
    </row>
    <row r="79" spans="1:12" ht="12.75">
      <c r="A79" s="43">
        <v>3349</v>
      </c>
      <c r="B79" s="20" t="s">
        <v>6</v>
      </c>
      <c r="C79" s="18"/>
      <c r="D79" s="96"/>
      <c r="E79" s="88">
        <v>140</v>
      </c>
      <c r="F79" s="42">
        <v>155</v>
      </c>
      <c r="G79" s="236">
        <v>150</v>
      </c>
      <c r="H79" s="168">
        <f t="shared" si="1"/>
        <v>96.7741935483871</v>
      </c>
      <c r="I79" s="89"/>
      <c r="J79" s="89"/>
      <c r="K79" s="21"/>
      <c r="L79" s="28"/>
    </row>
    <row r="80" spans="1:12" ht="12.75">
      <c r="A80" s="43">
        <v>3399</v>
      </c>
      <c r="B80" s="20" t="s">
        <v>7</v>
      </c>
      <c r="C80" s="18"/>
      <c r="D80" s="96"/>
      <c r="E80" s="88">
        <v>70</v>
      </c>
      <c r="F80" s="42">
        <v>70</v>
      </c>
      <c r="G80" s="236">
        <v>62</v>
      </c>
      <c r="H80" s="168">
        <f t="shared" si="1"/>
        <v>88.57142857142857</v>
      </c>
      <c r="I80" s="89"/>
      <c r="J80" s="89"/>
      <c r="K80" s="21"/>
      <c r="L80" s="28"/>
    </row>
    <row r="81" spans="1:12" ht="12.75">
      <c r="A81" s="43">
        <v>3412</v>
      </c>
      <c r="B81" s="99" t="s">
        <v>42</v>
      </c>
      <c r="C81" s="41"/>
      <c r="D81" s="57"/>
      <c r="E81" s="88">
        <v>600</v>
      </c>
      <c r="F81" s="42">
        <v>600</v>
      </c>
      <c r="G81" s="236">
        <v>546</v>
      </c>
      <c r="H81" s="168">
        <f t="shared" si="1"/>
        <v>91</v>
      </c>
      <c r="I81" s="89"/>
      <c r="J81" s="89"/>
      <c r="K81" s="21"/>
      <c r="L81" s="28"/>
    </row>
    <row r="82" spans="1:12" ht="13.5" thickBot="1">
      <c r="A82" s="16">
        <v>3429</v>
      </c>
      <c r="B82" s="20" t="s">
        <v>55</v>
      </c>
      <c r="C82" s="18"/>
      <c r="D82" s="38"/>
      <c r="E82" s="88">
        <v>900</v>
      </c>
      <c r="F82" s="42">
        <v>910</v>
      </c>
      <c r="G82" s="236">
        <v>910</v>
      </c>
      <c r="H82" s="168">
        <f t="shared" si="1"/>
        <v>100</v>
      </c>
      <c r="I82" s="89"/>
      <c r="J82" s="100"/>
      <c r="K82" s="101"/>
      <c r="L82" s="28"/>
    </row>
    <row r="83" spans="1:12" ht="12.75">
      <c r="A83" s="16">
        <v>3599</v>
      </c>
      <c r="B83" s="30" t="s">
        <v>65</v>
      </c>
      <c r="C83" s="31"/>
      <c r="D83" s="98"/>
      <c r="E83" s="88">
        <v>2210</v>
      </c>
      <c r="F83" s="42">
        <v>3300</v>
      </c>
      <c r="G83" s="236">
        <v>3258</v>
      </c>
      <c r="H83" s="273">
        <f t="shared" si="1"/>
        <v>98.72727272727273</v>
      </c>
      <c r="I83" s="274">
        <v>1800</v>
      </c>
      <c r="J83" s="274">
        <v>2890</v>
      </c>
      <c r="K83" s="324">
        <v>2889</v>
      </c>
      <c r="L83" s="277">
        <f>(K83/J83)*100</f>
        <v>99.96539792387543</v>
      </c>
    </row>
    <row r="84" spans="1:12" ht="12.75">
      <c r="A84" s="16">
        <v>3612</v>
      </c>
      <c r="B84" s="37" t="s">
        <v>30</v>
      </c>
      <c r="C84" s="91"/>
      <c r="D84" s="92"/>
      <c r="E84" s="88">
        <v>1930</v>
      </c>
      <c r="F84" s="42">
        <v>2500</v>
      </c>
      <c r="G84" s="236">
        <v>2196</v>
      </c>
      <c r="H84" s="273">
        <f t="shared" si="1"/>
        <v>87.83999999999999</v>
      </c>
      <c r="I84" s="275">
        <v>650</v>
      </c>
      <c r="J84" s="275">
        <v>950</v>
      </c>
      <c r="K84" s="325">
        <v>765</v>
      </c>
      <c r="L84" s="159">
        <f>K84/J84*100</f>
        <v>80.52631578947368</v>
      </c>
    </row>
    <row r="85" spans="1:12" ht="12.75">
      <c r="A85" s="16">
        <v>3613</v>
      </c>
      <c r="B85" s="37" t="s">
        <v>31</v>
      </c>
      <c r="C85" s="91"/>
      <c r="D85" s="92"/>
      <c r="E85" s="88">
        <v>1620</v>
      </c>
      <c r="F85" s="42">
        <v>2294</v>
      </c>
      <c r="G85" s="236">
        <v>2157</v>
      </c>
      <c r="H85" s="273">
        <f t="shared" si="1"/>
        <v>94.02789886660854</v>
      </c>
      <c r="I85" s="275">
        <v>1150</v>
      </c>
      <c r="J85" s="275">
        <v>1824</v>
      </c>
      <c r="K85" s="325">
        <v>1786</v>
      </c>
      <c r="L85" s="159">
        <f>K85/J85*100</f>
        <v>97.91666666666666</v>
      </c>
    </row>
    <row r="86" spans="1:12" ht="12.75">
      <c r="A86" s="16">
        <v>3631</v>
      </c>
      <c r="B86" s="20" t="s">
        <v>32</v>
      </c>
      <c r="C86" s="18"/>
      <c r="D86" s="38"/>
      <c r="E86" s="88">
        <v>2330</v>
      </c>
      <c r="F86" s="42">
        <v>2530</v>
      </c>
      <c r="G86" s="236">
        <v>1615</v>
      </c>
      <c r="H86" s="273">
        <f t="shared" si="1"/>
        <v>63.83399209486166</v>
      </c>
      <c r="I86" s="275">
        <v>400</v>
      </c>
      <c r="J86" s="275">
        <v>600</v>
      </c>
      <c r="K86" s="326">
        <v>617</v>
      </c>
      <c r="L86" s="159">
        <f>K86/J86*100</f>
        <v>102.83333333333333</v>
      </c>
    </row>
    <row r="87" spans="1:12" ht="12.75">
      <c r="A87" s="16">
        <v>3632</v>
      </c>
      <c r="B87" s="20" t="s">
        <v>8</v>
      </c>
      <c r="C87" s="18"/>
      <c r="D87" s="38"/>
      <c r="E87" s="88">
        <v>310</v>
      </c>
      <c r="F87" s="42">
        <v>310</v>
      </c>
      <c r="G87" s="236">
        <v>95</v>
      </c>
      <c r="H87" s="273">
        <f t="shared" si="1"/>
        <v>30.64516129032258</v>
      </c>
      <c r="I87" s="275">
        <v>200</v>
      </c>
      <c r="J87" s="275">
        <v>200</v>
      </c>
      <c r="K87" s="326">
        <v>34</v>
      </c>
      <c r="L87" s="159">
        <f>K87/J87*100</f>
        <v>17</v>
      </c>
    </row>
    <row r="88" spans="1:12" ht="13.5" thickBot="1">
      <c r="A88" s="102">
        <v>3633</v>
      </c>
      <c r="B88" s="37" t="s">
        <v>38</v>
      </c>
      <c r="C88" s="18"/>
      <c r="D88" s="38"/>
      <c r="E88" s="88">
        <v>80</v>
      </c>
      <c r="F88" s="42">
        <v>80</v>
      </c>
      <c r="G88" s="236">
        <v>0</v>
      </c>
      <c r="H88" s="273">
        <f t="shared" si="1"/>
        <v>0</v>
      </c>
      <c r="I88" s="276">
        <v>80</v>
      </c>
      <c r="J88" s="276">
        <v>80</v>
      </c>
      <c r="K88" s="289">
        <v>0</v>
      </c>
      <c r="L88" s="278">
        <f>K88/J88*100</f>
        <v>0</v>
      </c>
    </row>
    <row r="89" spans="1:12" ht="12.75">
      <c r="A89" s="43">
        <v>3635</v>
      </c>
      <c r="B89" s="17" t="s">
        <v>9</v>
      </c>
      <c r="C89" s="21"/>
      <c r="D89" s="103"/>
      <c r="E89" s="88">
        <v>50</v>
      </c>
      <c r="F89" s="42">
        <v>0</v>
      </c>
      <c r="G89" s="236">
        <v>0</v>
      </c>
      <c r="H89" s="168">
        <v>0</v>
      </c>
      <c r="I89" s="89"/>
      <c r="J89" s="89"/>
      <c r="K89" s="21"/>
      <c r="L89" s="28"/>
    </row>
    <row r="90" spans="1:12" ht="13.5" thickBot="1">
      <c r="A90" s="43">
        <v>3722</v>
      </c>
      <c r="B90" s="37" t="s">
        <v>33</v>
      </c>
      <c r="C90" s="86"/>
      <c r="D90" s="93"/>
      <c r="E90" s="88">
        <v>4160</v>
      </c>
      <c r="F90" s="42">
        <v>4197</v>
      </c>
      <c r="G90" s="236">
        <v>4168</v>
      </c>
      <c r="H90" s="168">
        <f t="shared" si="1"/>
        <v>99.30903025970932</v>
      </c>
      <c r="I90" s="89"/>
      <c r="J90" s="89"/>
      <c r="K90" s="21"/>
      <c r="L90" s="28"/>
    </row>
    <row r="91" spans="1:12" ht="13.5" thickBot="1">
      <c r="A91" s="16">
        <v>3745</v>
      </c>
      <c r="B91" s="20" t="s">
        <v>10</v>
      </c>
      <c r="C91" s="18"/>
      <c r="D91" s="38"/>
      <c r="E91" s="88">
        <v>1280</v>
      </c>
      <c r="F91" s="42">
        <v>1336</v>
      </c>
      <c r="G91" s="236">
        <v>1259</v>
      </c>
      <c r="H91" s="273">
        <f t="shared" si="1"/>
        <v>94.23652694610777</v>
      </c>
      <c r="I91" s="313"/>
      <c r="J91" s="314">
        <v>166</v>
      </c>
      <c r="K91" s="327">
        <v>165</v>
      </c>
      <c r="L91" s="315">
        <f>K91/J91*100</f>
        <v>99.3975903614458</v>
      </c>
    </row>
    <row r="92" spans="1:12" ht="12.75">
      <c r="A92" s="16">
        <v>3900</v>
      </c>
      <c r="B92" s="20" t="s">
        <v>158</v>
      </c>
      <c r="C92" s="18"/>
      <c r="D92" s="38"/>
      <c r="E92" s="88"/>
      <c r="F92" s="42">
        <v>20</v>
      </c>
      <c r="G92" s="230">
        <v>20</v>
      </c>
      <c r="H92" s="168">
        <f t="shared" si="1"/>
        <v>100</v>
      </c>
      <c r="I92" s="89"/>
      <c r="J92" s="89"/>
      <c r="K92" s="51"/>
      <c r="L92" s="28"/>
    </row>
    <row r="93" spans="1:12" ht="12.75">
      <c r="A93" s="43">
        <v>4339</v>
      </c>
      <c r="B93" s="105" t="s">
        <v>26</v>
      </c>
      <c r="C93" s="105"/>
      <c r="D93" s="106"/>
      <c r="E93" s="88">
        <v>60</v>
      </c>
      <c r="F93" s="42">
        <v>60</v>
      </c>
      <c r="G93" s="230">
        <v>39</v>
      </c>
      <c r="H93" s="168">
        <f t="shared" si="1"/>
        <v>65</v>
      </c>
      <c r="I93" s="89"/>
      <c r="J93" s="89"/>
      <c r="K93" s="21"/>
      <c r="L93" s="28"/>
    </row>
    <row r="94" spans="1:12" ht="12.75">
      <c r="A94" s="43">
        <v>4359</v>
      </c>
      <c r="B94" s="20" t="s">
        <v>18</v>
      </c>
      <c r="C94" s="18"/>
      <c r="D94" s="96"/>
      <c r="E94" s="88">
        <v>40</v>
      </c>
      <c r="F94" s="42">
        <v>38</v>
      </c>
      <c r="G94" s="230">
        <v>29</v>
      </c>
      <c r="H94" s="168">
        <f t="shared" si="1"/>
        <v>76.31578947368422</v>
      </c>
      <c r="I94" s="89"/>
      <c r="J94" s="89"/>
      <c r="K94" s="21"/>
      <c r="L94" s="28"/>
    </row>
    <row r="95" spans="1:12" ht="13.5" thickBot="1">
      <c r="A95" s="43">
        <v>5311</v>
      </c>
      <c r="B95" s="20" t="s">
        <v>11</v>
      </c>
      <c r="C95" s="18"/>
      <c r="D95" s="96"/>
      <c r="E95" s="88">
        <v>2100</v>
      </c>
      <c r="F95" s="42">
        <v>2135</v>
      </c>
      <c r="G95" s="236">
        <v>2105</v>
      </c>
      <c r="H95" s="168">
        <f t="shared" si="1"/>
        <v>98.59484777517564</v>
      </c>
      <c r="I95" s="89"/>
      <c r="J95" s="89"/>
      <c r="K95" s="21"/>
      <c r="L95" s="28"/>
    </row>
    <row r="96" spans="1:12" ht="13.5" thickBot="1">
      <c r="A96" s="43">
        <v>5512</v>
      </c>
      <c r="B96" s="20" t="s">
        <v>12</v>
      </c>
      <c r="C96" s="18"/>
      <c r="D96" s="38"/>
      <c r="E96" s="88">
        <v>1080</v>
      </c>
      <c r="F96" s="42">
        <v>920</v>
      </c>
      <c r="G96" s="236">
        <v>811</v>
      </c>
      <c r="H96" s="168">
        <f t="shared" si="1"/>
        <v>88.15217391304347</v>
      </c>
      <c r="I96" s="167">
        <v>200</v>
      </c>
      <c r="J96" s="182">
        <v>0</v>
      </c>
      <c r="K96" s="157">
        <v>0</v>
      </c>
      <c r="L96" s="176"/>
    </row>
    <row r="97" spans="1:12" ht="12.75">
      <c r="A97" s="43">
        <v>6112</v>
      </c>
      <c r="B97" s="20" t="s">
        <v>13</v>
      </c>
      <c r="C97" s="18"/>
      <c r="D97" s="38"/>
      <c r="E97" s="88">
        <v>1880</v>
      </c>
      <c r="F97" s="42">
        <v>1892</v>
      </c>
      <c r="G97" s="236">
        <v>1533</v>
      </c>
      <c r="H97" s="168">
        <f t="shared" si="1"/>
        <v>81.02536997885835</v>
      </c>
      <c r="I97" s="89"/>
      <c r="J97" s="107"/>
      <c r="K97" s="21"/>
      <c r="L97" s="28"/>
    </row>
    <row r="98" spans="1:12" ht="12.75">
      <c r="A98" s="43">
        <v>6115</v>
      </c>
      <c r="B98" s="20" t="s">
        <v>143</v>
      </c>
      <c r="C98" s="18"/>
      <c r="D98" s="38"/>
      <c r="E98" s="88">
        <v>0</v>
      </c>
      <c r="F98" s="42">
        <v>105</v>
      </c>
      <c r="G98" s="236">
        <v>132</v>
      </c>
      <c r="H98" s="168">
        <f t="shared" si="1"/>
        <v>125.71428571428571</v>
      </c>
      <c r="I98" s="89"/>
      <c r="J98" s="107"/>
      <c r="K98" s="21"/>
      <c r="L98" s="28"/>
    </row>
    <row r="99" spans="1:12" ht="13.5" thickBot="1">
      <c r="A99" s="43">
        <v>6117</v>
      </c>
      <c r="B99" s="37" t="s">
        <v>127</v>
      </c>
      <c r="C99" s="18"/>
      <c r="D99" s="38"/>
      <c r="E99" s="88">
        <v>0</v>
      </c>
      <c r="F99" s="42">
        <v>74</v>
      </c>
      <c r="G99" s="236">
        <v>70</v>
      </c>
      <c r="H99" s="168">
        <f t="shared" si="1"/>
        <v>94.5945945945946</v>
      </c>
      <c r="I99" s="89"/>
      <c r="J99" s="107"/>
      <c r="K99" s="21"/>
      <c r="L99" s="28"/>
    </row>
    <row r="100" spans="1:12" ht="13.5" thickBot="1">
      <c r="A100" s="43">
        <v>6171</v>
      </c>
      <c r="B100" s="269" t="s">
        <v>66</v>
      </c>
      <c r="C100" s="18"/>
      <c r="D100" s="38"/>
      <c r="E100" s="88">
        <v>9690</v>
      </c>
      <c r="F100" s="42">
        <v>10160</v>
      </c>
      <c r="G100" s="236">
        <v>9632</v>
      </c>
      <c r="H100" s="273">
        <f t="shared" si="1"/>
        <v>94.80314960629921</v>
      </c>
      <c r="I100" s="313"/>
      <c r="J100" s="314">
        <v>95</v>
      </c>
      <c r="K100" s="328">
        <v>96</v>
      </c>
      <c r="L100" s="315">
        <f>K100/J100*100</f>
        <v>101.05263157894737</v>
      </c>
    </row>
    <row r="101" spans="1:12" ht="12.75">
      <c r="A101" s="108">
        <v>6310</v>
      </c>
      <c r="B101" s="20" t="s">
        <v>24</v>
      </c>
      <c r="C101" s="109"/>
      <c r="D101" s="110"/>
      <c r="E101" s="88">
        <v>45</v>
      </c>
      <c r="F101" s="111">
        <v>45</v>
      </c>
      <c r="G101" s="237">
        <v>33</v>
      </c>
      <c r="H101" s="168">
        <f t="shared" si="1"/>
        <v>73.33333333333333</v>
      </c>
      <c r="I101" s="89"/>
      <c r="J101" s="89"/>
      <c r="K101" s="21"/>
      <c r="L101" s="28"/>
    </row>
    <row r="102" spans="1:12" ht="12.75">
      <c r="A102" s="43">
        <v>6399</v>
      </c>
      <c r="B102" s="37" t="s">
        <v>109</v>
      </c>
      <c r="C102" s="18"/>
      <c r="D102" s="38"/>
      <c r="E102" s="88">
        <v>80</v>
      </c>
      <c r="F102" s="42">
        <v>37</v>
      </c>
      <c r="G102" s="230">
        <v>-531</v>
      </c>
      <c r="H102" s="168">
        <f t="shared" si="1"/>
        <v>-1435.135135135135</v>
      </c>
      <c r="I102" s="179"/>
      <c r="J102" s="89"/>
      <c r="K102" s="21"/>
      <c r="L102" s="28"/>
    </row>
    <row r="103" spans="1:12" ht="13.5" thickBot="1">
      <c r="A103" s="43">
        <v>6409</v>
      </c>
      <c r="B103" s="37" t="s">
        <v>110</v>
      </c>
      <c r="C103" s="18"/>
      <c r="D103" s="38"/>
      <c r="E103" s="88">
        <v>1500</v>
      </c>
      <c r="F103" s="42">
        <v>7071</v>
      </c>
      <c r="G103" s="230">
        <v>0</v>
      </c>
      <c r="H103" s="198">
        <f t="shared" si="1"/>
        <v>0</v>
      </c>
      <c r="I103" s="89"/>
      <c r="J103" s="89"/>
      <c r="K103" s="21"/>
      <c r="L103" s="28"/>
    </row>
    <row r="104" spans="1:12" ht="15.75" thickBot="1">
      <c r="A104" s="114" t="s">
        <v>21</v>
      </c>
      <c r="B104" s="20"/>
      <c r="C104" s="115"/>
      <c r="D104" s="116"/>
      <c r="E104" s="183">
        <f>SUM(E68:E103)</f>
        <v>57595</v>
      </c>
      <c r="F104" s="234">
        <f>SUM(F68:F103)</f>
        <v>71980</v>
      </c>
      <c r="G104" s="238">
        <f>SUM(G68:G103)</f>
        <v>58254</v>
      </c>
      <c r="H104" s="169">
        <f t="shared" si="1"/>
        <v>80.93081411503195</v>
      </c>
      <c r="I104" s="89"/>
      <c r="J104" s="89"/>
      <c r="K104" s="21"/>
      <c r="L104" s="28"/>
    </row>
    <row r="105" spans="1:12" ht="12.75">
      <c r="A105" s="117"/>
      <c r="B105" s="30"/>
      <c r="C105" s="21"/>
      <c r="D105" s="96"/>
      <c r="E105" s="118"/>
      <c r="F105" s="119"/>
      <c r="G105" s="228"/>
      <c r="H105" s="224"/>
      <c r="I105" s="89"/>
      <c r="J105" s="89"/>
      <c r="K105" s="21"/>
      <c r="L105" s="28"/>
    </row>
    <row r="106" spans="1:12" ht="14.25">
      <c r="A106" s="120" t="s">
        <v>52</v>
      </c>
      <c r="B106" s="121"/>
      <c r="C106" s="18"/>
      <c r="D106" s="38"/>
      <c r="E106" s="97"/>
      <c r="F106" s="20"/>
      <c r="G106" s="229"/>
      <c r="H106" s="225"/>
      <c r="I106" s="89"/>
      <c r="J106" s="89"/>
      <c r="K106" s="21"/>
      <c r="L106" s="28"/>
    </row>
    <row r="107" spans="1:12" ht="12.75">
      <c r="A107" s="266" t="s">
        <v>25</v>
      </c>
      <c r="B107" s="37" t="s">
        <v>111</v>
      </c>
      <c r="C107" s="18"/>
      <c r="D107" s="38"/>
      <c r="E107" s="97">
        <v>334</v>
      </c>
      <c r="F107" s="104">
        <v>334</v>
      </c>
      <c r="G107" s="230">
        <v>350</v>
      </c>
      <c r="H107" s="225">
        <f t="shared" si="1"/>
        <v>104.79041916167664</v>
      </c>
      <c r="I107" s="107" t="s">
        <v>82</v>
      </c>
      <c r="J107" s="89"/>
      <c r="K107" s="21"/>
      <c r="L107" s="28"/>
    </row>
    <row r="108" spans="1:12" ht="13.5" thickBot="1">
      <c r="A108" s="266" t="s">
        <v>80</v>
      </c>
      <c r="B108" s="37" t="s">
        <v>112</v>
      </c>
      <c r="C108" s="18"/>
      <c r="D108" s="38"/>
      <c r="E108" s="112">
        <v>345</v>
      </c>
      <c r="F108" s="113">
        <v>345</v>
      </c>
      <c r="G108" s="231">
        <v>367</v>
      </c>
      <c r="H108" s="226">
        <f t="shared" si="1"/>
        <v>106.37681159420289</v>
      </c>
      <c r="I108" s="107" t="s">
        <v>83</v>
      </c>
      <c r="J108" s="89"/>
      <c r="K108" s="21"/>
      <c r="L108" s="28"/>
    </row>
    <row r="109" spans="1:12" ht="16.5" thickBot="1">
      <c r="A109" s="122" t="s">
        <v>53</v>
      </c>
      <c r="B109" s="123"/>
      <c r="C109" s="66"/>
      <c r="D109" s="67"/>
      <c r="E109" s="193">
        <f>SUM(E107:E108)</f>
        <v>679</v>
      </c>
      <c r="F109" s="124">
        <f>SUM(F107:F108)</f>
        <v>679</v>
      </c>
      <c r="G109" s="232">
        <f>SUM(G107:G108)</f>
        <v>717</v>
      </c>
      <c r="H109" s="227">
        <f t="shared" si="1"/>
        <v>105.59646539027983</v>
      </c>
      <c r="I109" s="89"/>
      <c r="J109" s="125"/>
      <c r="K109" s="1"/>
      <c r="L109" s="28"/>
    </row>
    <row r="110" spans="1:12" ht="16.5" thickBot="1">
      <c r="A110" s="68" t="s">
        <v>54</v>
      </c>
      <c r="B110" s="126"/>
      <c r="C110" s="127"/>
      <c r="D110" s="128"/>
      <c r="E110" s="184">
        <f>E109+E104</f>
        <v>58274</v>
      </c>
      <c r="F110" s="223">
        <f>F109+F104</f>
        <v>72659</v>
      </c>
      <c r="G110" s="185">
        <f>G109+G104</f>
        <v>58971</v>
      </c>
      <c r="H110" s="227">
        <f t="shared" si="1"/>
        <v>81.16131518462957</v>
      </c>
      <c r="I110" s="191">
        <f>SUM(I68:I109)</f>
        <v>15690</v>
      </c>
      <c r="J110" s="190">
        <f>SUM(J69:J109)</f>
        <v>22200</v>
      </c>
      <c r="K110" s="192">
        <f>SUM(K69:K109)</f>
        <v>20791</v>
      </c>
      <c r="L110" s="170">
        <f>K110/J110*100</f>
        <v>93.65315315315316</v>
      </c>
    </row>
    <row r="111" spans="1:12" ht="15.75" thickBot="1">
      <c r="A111" s="77"/>
      <c r="B111" s="51"/>
      <c r="C111" s="51"/>
      <c r="D111" s="51"/>
      <c r="E111" s="51"/>
      <c r="F111" s="76"/>
      <c r="G111" s="293"/>
      <c r="H111" s="28"/>
      <c r="I111" s="1"/>
      <c r="J111" s="1"/>
      <c r="K111" s="1"/>
      <c r="L111" s="1"/>
    </row>
    <row r="112" spans="1:12" ht="18.75" thickBot="1">
      <c r="A112" s="294" t="s">
        <v>14</v>
      </c>
      <c r="B112" s="295"/>
      <c r="C112" s="296">
        <v>2014</v>
      </c>
      <c r="D112" s="139"/>
      <c r="E112" s="140"/>
      <c r="F112" s="1"/>
      <c r="G112" s="141"/>
      <c r="H112" s="142"/>
      <c r="I112" s="143"/>
      <c r="J112" s="1"/>
      <c r="K112" s="1"/>
      <c r="L112" s="1"/>
    </row>
    <row r="113" spans="1:12" ht="12.75">
      <c r="A113" s="144" t="s">
        <v>15</v>
      </c>
      <c r="B113" s="145"/>
      <c r="C113" s="219">
        <v>0</v>
      </c>
      <c r="D113" s="146"/>
      <c r="E113" s="1"/>
      <c r="F113" s="165" t="s">
        <v>81</v>
      </c>
      <c r="G113" s="141"/>
      <c r="H113" s="142"/>
      <c r="I113" s="143"/>
      <c r="J113" s="1"/>
      <c r="K113" s="178"/>
      <c r="L113" s="1"/>
    </row>
    <row r="114" spans="1:12" ht="12.75">
      <c r="A114" s="147" t="s">
        <v>16</v>
      </c>
      <c r="B114" s="218"/>
      <c r="C114" s="220">
        <v>11</v>
      </c>
      <c r="D114" s="146"/>
      <c r="E114" s="148"/>
      <c r="F114" s="149"/>
      <c r="G114" s="148" t="s">
        <v>68</v>
      </c>
      <c r="H114" s="1"/>
      <c r="I114" s="1"/>
      <c r="J114" s="1"/>
      <c r="K114" s="1"/>
      <c r="L114" s="1"/>
    </row>
    <row r="115" spans="1:12" ht="13.5" thickBot="1">
      <c r="A115" s="217" t="s">
        <v>67</v>
      </c>
      <c r="B115" s="152"/>
      <c r="C115" s="221">
        <v>13470</v>
      </c>
      <c r="D115" s="146"/>
      <c r="E115" s="150"/>
      <c r="F115" s="165" t="s">
        <v>128</v>
      </c>
      <c r="G115" s="1"/>
      <c r="H115" s="1"/>
      <c r="I115" s="150"/>
      <c r="J115" s="1"/>
      <c r="K115" s="1"/>
      <c r="L115" s="1"/>
    </row>
    <row r="116" spans="1:12" ht="13.5" thickBot="1">
      <c r="A116" s="151" t="s">
        <v>17</v>
      </c>
      <c r="B116" s="152"/>
      <c r="C116" s="222">
        <f>SUM(C113:C115)</f>
        <v>13481</v>
      </c>
      <c r="D116" s="146"/>
      <c r="E116" s="1"/>
      <c r="F116" s="1"/>
      <c r="G116" s="153"/>
      <c r="H116" s="1"/>
      <c r="I116" s="1"/>
      <c r="J116" s="1"/>
      <c r="K116" s="1"/>
      <c r="L116" s="1"/>
    </row>
    <row r="118" spans="6:8" ht="12.75">
      <c r="F118" s="1" t="s">
        <v>43</v>
      </c>
      <c r="G118" s="1"/>
      <c r="H118" s="1"/>
    </row>
    <row r="119" spans="6:8" ht="12.75">
      <c r="F119" s="153">
        <v>42014</v>
      </c>
      <c r="G119" s="1"/>
      <c r="H119" s="1"/>
    </row>
  </sheetData>
  <sheetProtection/>
  <printOptions/>
  <pageMargins left="0.5118110236220472" right="0.11811023622047245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2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0.28125" style="0" customWidth="1"/>
    <col min="4" max="4" width="22.28125" style="0" customWidth="1"/>
    <col min="6" max="6" width="11.421875" style="0" customWidth="1"/>
  </cols>
  <sheetData>
    <row r="2" spans="1:12" ht="18">
      <c r="A2" s="1"/>
      <c r="B2" s="216" t="s">
        <v>71</v>
      </c>
      <c r="C2" s="202"/>
      <c r="D2" s="202"/>
      <c r="E2" s="202"/>
      <c r="F2" s="3"/>
      <c r="G2" s="203" t="s">
        <v>124</v>
      </c>
      <c r="H2" s="1"/>
      <c r="I2" s="1"/>
      <c r="J2" s="305" t="s">
        <v>145</v>
      </c>
      <c r="K2" s="306"/>
      <c r="L2" s="304"/>
    </row>
    <row r="3" spans="1:12" ht="16.5" thickBot="1">
      <c r="A3" s="1"/>
      <c r="B3" s="2"/>
      <c r="C3" s="1"/>
      <c r="D3" s="1"/>
      <c r="E3" s="1"/>
      <c r="F3" s="3"/>
      <c r="G3" s="1"/>
      <c r="H3" s="1"/>
      <c r="I3" s="1"/>
      <c r="J3" s="306" t="s">
        <v>146</v>
      </c>
      <c r="K3" s="306"/>
      <c r="L3" s="304" t="s">
        <v>151</v>
      </c>
    </row>
    <row r="4" spans="1:12" ht="16.5" thickBot="1">
      <c r="A4" s="1"/>
      <c r="B4" s="2"/>
      <c r="C4" s="1"/>
      <c r="D4" s="3"/>
      <c r="E4" s="1"/>
      <c r="F4" s="208" t="s">
        <v>36</v>
      </c>
      <c r="G4" s="209" t="s">
        <v>40</v>
      </c>
      <c r="H4" s="214" t="s">
        <v>39</v>
      </c>
      <c r="I4" s="1"/>
      <c r="J4" s="303" t="s">
        <v>147</v>
      </c>
      <c r="K4" s="303"/>
      <c r="L4" s="1" t="s">
        <v>151</v>
      </c>
    </row>
    <row r="5" spans="1:12" ht="18.75" thickBot="1">
      <c r="A5" s="4" t="s">
        <v>59</v>
      </c>
      <c r="B5" s="5" t="s">
        <v>63</v>
      </c>
      <c r="C5" s="6"/>
      <c r="D5" s="6"/>
      <c r="E5" s="199">
        <v>2014</v>
      </c>
      <c r="F5" s="200">
        <v>2014</v>
      </c>
      <c r="G5" s="201">
        <v>41882</v>
      </c>
      <c r="H5" s="215">
        <v>41882</v>
      </c>
      <c r="I5" s="1"/>
      <c r="J5" s="1"/>
      <c r="K5" s="1"/>
      <c r="L5" s="1"/>
    </row>
    <row r="6" spans="1:12" ht="15.75" thickBot="1">
      <c r="A6" s="7" t="s">
        <v>46</v>
      </c>
      <c r="B6" s="8"/>
      <c r="C6" s="8"/>
      <c r="D6" s="8"/>
      <c r="E6" s="9"/>
      <c r="F6" s="10"/>
      <c r="G6" s="11"/>
      <c r="H6" s="12"/>
      <c r="I6" s="1"/>
      <c r="J6" s="1"/>
      <c r="K6" s="1"/>
      <c r="L6" s="1"/>
    </row>
    <row r="7" spans="1:12" ht="12.75">
      <c r="A7" s="54" t="s">
        <v>84</v>
      </c>
      <c r="B7" s="268" t="s">
        <v>85</v>
      </c>
      <c r="C7" s="14"/>
      <c r="D7" s="14"/>
      <c r="E7" s="15">
        <v>7100</v>
      </c>
      <c r="F7" s="84">
        <v>7100</v>
      </c>
      <c r="G7" s="242">
        <v>5103</v>
      </c>
      <c r="H7" s="250">
        <f>(G7/F7)*100</f>
        <v>71.87323943661971</v>
      </c>
      <c r="I7" s="1"/>
      <c r="J7" s="1"/>
      <c r="K7" s="1"/>
      <c r="L7" s="1"/>
    </row>
    <row r="8" spans="1:12" ht="12.75">
      <c r="A8" s="16">
        <v>1112</v>
      </c>
      <c r="B8" s="35" t="s">
        <v>0</v>
      </c>
      <c r="C8" s="18"/>
      <c r="D8" s="18"/>
      <c r="E8" s="19">
        <v>500</v>
      </c>
      <c r="F8" s="42">
        <v>500</v>
      </c>
      <c r="G8" s="88">
        <v>234</v>
      </c>
      <c r="H8" s="251">
        <f aca="true" t="shared" si="0" ref="H8:H58">(G8/F8)*100</f>
        <v>46.800000000000004</v>
      </c>
      <c r="I8" s="1"/>
      <c r="J8" s="1"/>
      <c r="K8" s="1"/>
      <c r="L8" s="1"/>
    </row>
    <row r="9" spans="1:12" ht="12.75">
      <c r="A9" s="16">
        <v>1113</v>
      </c>
      <c r="B9" s="37" t="s">
        <v>86</v>
      </c>
      <c r="C9" s="18"/>
      <c r="D9" s="21"/>
      <c r="E9" s="19">
        <v>700</v>
      </c>
      <c r="F9" s="42">
        <v>700</v>
      </c>
      <c r="G9" s="88">
        <v>618</v>
      </c>
      <c r="H9" s="251">
        <f t="shared" si="0"/>
        <v>88.28571428571429</v>
      </c>
      <c r="I9" s="1"/>
      <c r="J9" s="1"/>
      <c r="K9" s="1"/>
      <c r="L9" s="1"/>
    </row>
    <row r="10" spans="1:12" ht="12.75">
      <c r="A10" s="16">
        <v>1121</v>
      </c>
      <c r="B10" s="35" t="s">
        <v>37</v>
      </c>
      <c r="C10" s="18"/>
      <c r="D10" s="18"/>
      <c r="E10" s="19">
        <v>7500</v>
      </c>
      <c r="F10" s="42">
        <v>7500</v>
      </c>
      <c r="G10" s="88">
        <v>5847</v>
      </c>
      <c r="H10" s="251">
        <f t="shared" si="0"/>
        <v>77.96</v>
      </c>
      <c r="I10" s="1"/>
      <c r="J10" s="1"/>
      <c r="K10" s="1"/>
      <c r="L10" s="1"/>
    </row>
    <row r="11" spans="1:12" ht="12.75">
      <c r="A11" s="16">
        <v>1122</v>
      </c>
      <c r="B11" s="37" t="s">
        <v>87</v>
      </c>
      <c r="C11" s="18"/>
      <c r="D11" s="21"/>
      <c r="E11" s="19">
        <v>500</v>
      </c>
      <c r="F11" s="171">
        <v>373</v>
      </c>
      <c r="G11" s="88">
        <v>373</v>
      </c>
      <c r="H11" s="251">
        <f t="shared" si="0"/>
        <v>100</v>
      </c>
      <c r="I11" s="1"/>
      <c r="J11" s="1"/>
      <c r="K11" s="1"/>
      <c r="L11" s="1"/>
    </row>
    <row r="12" spans="1:12" ht="12.75">
      <c r="A12" s="16">
        <v>1211</v>
      </c>
      <c r="B12" s="37" t="s">
        <v>88</v>
      </c>
      <c r="C12" s="18"/>
      <c r="D12" s="18"/>
      <c r="E12" s="19">
        <v>15000</v>
      </c>
      <c r="F12" s="42">
        <v>15000</v>
      </c>
      <c r="G12" s="88">
        <v>11736</v>
      </c>
      <c r="H12" s="251">
        <f t="shared" si="0"/>
        <v>78.24</v>
      </c>
      <c r="I12" s="22"/>
      <c r="J12" s="1"/>
      <c r="K12" s="1"/>
      <c r="L12" s="1"/>
    </row>
    <row r="13" spans="1:12" ht="13.5" thickBot="1">
      <c r="A13" s="16">
        <v>1511</v>
      </c>
      <c r="B13" s="37" t="s">
        <v>1</v>
      </c>
      <c r="C13" s="18"/>
      <c r="D13" s="18"/>
      <c r="E13" s="23">
        <v>1300</v>
      </c>
      <c r="F13" s="248">
        <v>1300</v>
      </c>
      <c r="G13" s="256">
        <v>1033</v>
      </c>
      <c r="H13" s="252">
        <f t="shared" si="0"/>
        <v>79.46153846153847</v>
      </c>
      <c r="I13" s="22"/>
      <c r="J13" s="1"/>
      <c r="K13" s="1"/>
      <c r="L13" s="1"/>
    </row>
    <row r="14" spans="1:12" ht="13.5" thickBot="1">
      <c r="A14" s="24" t="s">
        <v>48</v>
      </c>
      <c r="B14" s="25"/>
      <c r="C14" s="26"/>
      <c r="D14" s="26"/>
      <c r="E14" s="154">
        <f>SUM(E7:E13)</f>
        <v>32600</v>
      </c>
      <c r="F14" s="161">
        <f>SUM(F7:F13)</f>
        <v>32473</v>
      </c>
      <c r="G14" s="257">
        <f>SUM(G7:G13)</f>
        <v>24944</v>
      </c>
      <c r="H14" s="253">
        <f t="shared" si="0"/>
        <v>76.814584423983</v>
      </c>
      <c r="I14" s="22"/>
      <c r="J14" s="1"/>
      <c r="K14" s="1"/>
      <c r="L14" s="1"/>
    </row>
    <row r="15" spans="1:12" ht="12.75">
      <c r="A15" s="156" t="s">
        <v>125</v>
      </c>
      <c r="B15" s="181" t="s">
        <v>126</v>
      </c>
      <c r="C15" s="31"/>
      <c r="D15" s="31"/>
      <c r="E15" s="19">
        <v>0</v>
      </c>
      <c r="F15" s="42">
        <v>5</v>
      </c>
      <c r="G15" s="88">
        <v>5</v>
      </c>
      <c r="H15" s="254">
        <v>0</v>
      </c>
      <c r="I15" s="22"/>
      <c r="J15" s="1"/>
      <c r="K15" s="1"/>
      <c r="L15" s="1"/>
    </row>
    <row r="16" spans="1:12" ht="12.75">
      <c r="A16" s="29">
        <v>1340</v>
      </c>
      <c r="B16" s="20" t="s">
        <v>2</v>
      </c>
      <c r="C16" s="18"/>
      <c r="D16" s="18"/>
      <c r="E16" s="19">
        <v>1500</v>
      </c>
      <c r="F16" s="42">
        <v>1500</v>
      </c>
      <c r="G16" s="88">
        <v>1307</v>
      </c>
      <c r="H16" s="251">
        <f t="shared" si="0"/>
        <v>87.13333333333333</v>
      </c>
      <c r="I16" s="1"/>
      <c r="J16" s="1"/>
      <c r="K16" s="1"/>
      <c r="L16" s="1"/>
    </row>
    <row r="17" spans="1:12" ht="12.75">
      <c r="A17" s="16">
        <v>1341</v>
      </c>
      <c r="B17" s="17" t="s">
        <v>19</v>
      </c>
      <c r="C17" s="18"/>
      <c r="D17" s="21"/>
      <c r="E17" s="19">
        <v>100</v>
      </c>
      <c r="F17" s="171">
        <v>100</v>
      </c>
      <c r="G17" s="88">
        <v>86</v>
      </c>
      <c r="H17" s="251">
        <f t="shared" si="0"/>
        <v>86</v>
      </c>
      <c r="I17" s="1"/>
      <c r="J17" s="1"/>
      <c r="K17" s="1"/>
      <c r="L17" s="1"/>
    </row>
    <row r="18" spans="1:12" ht="12.75">
      <c r="A18" s="16">
        <v>1343</v>
      </c>
      <c r="B18" s="20" t="s">
        <v>34</v>
      </c>
      <c r="C18" s="18"/>
      <c r="D18" s="18"/>
      <c r="E18" s="19">
        <v>5</v>
      </c>
      <c r="F18" s="171">
        <v>5</v>
      </c>
      <c r="G18" s="88">
        <v>7</v>
      </c>
      <c r="H18" s="251">
        <f t="shared" si="0"/>
        <v>140</v>
      </c>
      <c r="I18" s="1"/>
      <c r="J18" s="1"/>
      <c r="K18" s="1"/>
      <c r="L18" s="1"/>
    </row>
    <row r="19" spans="1:12" ht="12.75">
      <c r="A19" s="16">
        <v>1351</v>
      </c>
      <c r="B19" s="20" t="s">
        <v>56</v>
      </c>
      <c r="C19" s="18"/>
      <c r="D19" s="18"/>
      <c r="E19" s="19">
        <v>140</v>
      </c>
      <c r="F19" s="171">
        <v>140</v>
      </c>
      <c r="G19" s="88">
        <v>99</v>
      </c>
      <c r="H19" s="251">
        <f t="shared" si="0"/>
        <v>70.71428571428572</v>
      </c>
      <c r="I19" s="1"/>
      <c r="J19" s="1"/>
      <c r="K19" s="1"/>
      <c r="L19" s="1"/>
    </row>
    <row r="20" spans="1:12" ht="12.75">
      <c r="A20" s="16">
        <v>1355</v>
      </c>
      <c r="B20" s="20" t="s">
        <v>57</v>
      </c>
      <c r="C20" s="18"/>
      <c r="D20" s="18"/>
      <c r="E20" s="23">
        <v>336</v>
      </c>
      <c r="F20" s="248">
        <v>336</v>
      </c>
      <c r="G20" s="256">
        <v>195</v>
      </c>
      <c r="H20" s="251">
        <f t="shared" si="0"/>
        <v>58.03571428571429</v>
      </c>
      <c r="I20" s="1"/>
      <c r="J20" s="1"/>
      <c r="K20" s="1"/>
      <c r="L20" s="1"/>
    </row>
    <row r="21" spans="1:12" ht="13.5" thickBot="1">
      <c r="A21" s="16">
        <v>1361</v>
      </c>
      <c r="B21" s="20" t="s">
        <v>20</v>
      </c>
      <c r="C21" s="18"/>
      <c r="D21" s="18"/>
      <c r="E21" s="23">
        <v>130</v>
      </c>
      <c r="F21" s="248">
        <v>130</v>
      </c>
      <c r="G21" s="256">
        <v>94</v>
      </c>
      <c r="H21" s="255">
        <f t="shared" si="0"/>
        <v>72.3076923076923</v>
      </c>
      <c r="I21" s="1"/>
      <c r="J21" s="1"/>
      <c r="K21" s="1"/>
      <c r="L21" s="1"/>
    </row>
    <row r="22" spans="1:12" ht="13.5" thickBot="1">
      <c r="A22" s="24" t="s">
        <v>44</v>
      </c>
      <c r="B22" s="33"/>
      <c r="C22" s="26"/>
      <c r="D22" s="26"/>
      <c r="E22" s="154">
        <f>SUM(E15:E21)</f>
        <v>2211</v>
      </c>
      <c r="F22" s="161">
        <f>SUM(F15:F21)</f>
        <v>2216</v>
      </c>
      <c r="G22" s="257">
        <f>SUM(G15:G21)</f>
        <v>1793</v>
      </c>
      <c r="H22" s="253">
        <f t="shared" si="0"/>
        <v>80.91155234657039</v>
      </c>
      <c r="I22" s="1"/>
      <c r="J22" s="1"/>
      <c r="K22" s="1"/>
      <c r="L22" s="1"/>
    </row>
    <row r="23" spans="1:12" ht="13.5" thickBot="1">
      <c r="A23" s="34">
        <v>2460</v>
      </c>
      <c r="B23" s="35" t="s">
        <v>90</v>
      </c>
      <c r="C23" s="21"/>
      <c r="D23" s="21"/>
      <c r="E23" s="36">
        <v>23</v>
      </c>
      <c r="F23" s="84">
        <v>23</v>
      </c>
      <c r="G23" s="242">
        <v>17</v>
      </c>
      <c r="H23" s="254">
        <f t="shared" si="0"/>
        <v>73.91304347826086</v>
      </c>
      <c r="I23" s="1"/>
      <c r="J23" s="1"/>
      <c r="K23" s="1"/>
      <c r="L23" s="1"/>
    </row>
    <row r="24" spans="1:12" ht="13.5" thickBot="1">
      <c r="A24" s="40" t="s">
        <v>51</v>
      </c>
      <c r="B24" s="33"/>
      <c r="C24" s="26"/>
      <c r="D24" s="26"/>
      <c r="E24" s="154">
        <f>SUM(E23:E23)</f>
        <v>23</v>
      </c>
      <c r="F24" s="161">
        <f>SUM(F23:F23)</f>
        <v>23</v>
      </c>
      <c r="G24" s="257">
        <f>SUM(G23:G23)</f>
        <v>17</v>
      </c>
      <c r="H24" s="155">
        <f t="shared" si="0"/>
        <v>73.91304347826086</v>
      </c>
      <c r="I24" s="1"/>
      <c r="J24" s="1"/>
      <c r="K24" s="1"/>
      <c r="L24" s="1"/>
    </row>
    <row r="25" spans="1:12" ht="12.75">
      <c r="A25" s="162" t="s">
        <v>119</v>
      </c>
      <c r="B25" s="175" t="s">
        <v>73</v>
      </c>
      <c r="C25" s="41"/>
      <c r="D25" s="41"/>
      <c r="E25" s="173">
        <v>0</v>
      </c>
      <c r="F25" s="160">
        <v>74</v>
      </c>
      <c r="G25" s="83">
        <v>74</v>
      </c>
      <c r="H25" s="290">
        <v>0</v>
      </c>
      <c r="I25" s="1"/>
      <c r="J25" s="1"/>
      <c r="K25" s="1"/>
      <c r="L25" s="1"/>
    </row>
    <row r="26" spans="1:12" ht="12.75">
      <c r="A26" s="174">
        <v>4112</v>
      </c>
      <c r="B26" s="37" t="s">
        <v>123</v>
      </c>
      <c r="C26" s="18"/>
      <c r="D26" s="18"/>
      <c r="E26" s="19">
        <v>1726</v>
      </c>
      <c r="F26" s="32">
        <v>1726</v>
      </c>
      <c r="G26" s="88">
        <v>1151</v>
      </c>
      <c r="H26" s="159">
        <f t="shared" si="0"/>
        <v>66.68597914252608</v>
      </c>
      <c r="I26" s="1"/>
      <c r="J26" s="1"/>
      <c r="K26" s="1"/>
      <c r="L26" s="1"/>
    </row>
    <row r="27" spans="1:12" ht="12.75">
      <c r="A27" s="43">
        <v>4116</v>
      </c>
      <c r="B27" s="37" t="s">
        <v>120</v>
      </c>
      <c r="C27" s="18"/>
      <c r="D27" s="18"/>
      <c r="E27" s="19">
        <v>0</v>
      </c>
      <c r="F27" s="171">
        <v>694</v>
      </c>
      <c r="G27" s="88">
        <v>772</v>
      </c>
      <c r="H27" s="159">
        <f t="shared" si="0"/>
        <v>111.23919308357348</v>
      </c>
      <c r="I27" s="1"/>
      <c r="J27" s="1"/>
      <c r="K27" s="1"/>
      <c r="L27" s="1"/>
    </row>
    <row r="28" spans="1:12" ht="12.75">
      <c r="A28" s="180">
        <v>4213</v>
      </c>
      <c r="B28" s="181" t="s">
        <v>122</v>
      </c>
      <c r="C28" s="31"/>
      <c r="D28" s="21"/>
      <c r="E28" s="265">
        <v>145</v>
      </c>
      <c r="F28" s="171">
        <v>145</v>
      </c>
      <c r="G28" s="88">
        <v>87</v>
      </c>
      <c r="H28" s="159">
        <f t="shared" si="0"/>
        <v>60</v>
      </c>
      <c r="I28" s="1"/>
      <c r="J28" s="1"/>
      <c r="K28" s="1"/>
      <c r="L28" s="1"/>
    </row>
    <row r="29" spans="1:12" ht="13.5" thickBot="1">
      <c r="A29" s="180">
        <v>4216</v>
      </c>
      <c r="B29" s="181" t="s">
        <v>121</v>
      </c>
      <c r="C29" s="31"/>
      <c r="D29" s="18"/>
      <c r="E29" s="270">
        <v>2469</v>
      </c>
      <c r="F29" s="248">
        <v>4351</v>
      </c>
      <c r="G29" s="256">
        <v>3355</v>
      </c>
      <c r="H29" s="291">
        <f t="shared" si="0"/>
        <v>77.10871064123191</v>
      </c>
      <c r="I29" s="1"/>
      <c r="J29" s="1"/>
      <c r="K29" s="1"/>
      <c r="L29" s="1"/>
    </row>
    <row r="30" spans="1:12" ht="13.5" thickBot="1">
      <c r="A30" s="44" t="s">
        <v>45</v>
      </c>
      <c r="B30" s="30"/>
      <c r="C30" s="31"/>
      <c r="D30" s="21"/>
      <c r="E30" s="154">
        <f>SUM(E25:E29)</f>
        <v>4340</v>
      </c>
      <c r="F30" s="161">
        <f>SUM(F25:F29)</f>
        <v>6990</v>
      </c>
      <c r="G30" s="257">
        <f>SUM(G25:G29)</f>
        <v>5439</v>
      </c>
      <c r="H30" s="155">
        <f t="shared" si="0"/>
        <v>77.81115879828326</v>
      </c>
      <c r="I30" s="1"/>
      <c r="J30" s="1"/>
      <c r="K30" s="1"/>
      <c r="L30" s="1"/>
    </row>
    <row r="31" spans="1:12" ht="15.75" thickBot="1">
      <c r="A31" s="45" t="s">
        <v>47</v>
      </c>
      <c r="B31" s="8"/>
      <c r="C31" s="46"/>
      <c r="D31" s="46"/>
      <c r="E31" s="183">
        <f>E14+E22+E24+E30</f>
        <v>39174</v>
      </c>
      <c r="F31" s="61">
        <f>F14+F22+F24+F30</f>
        <v>41702</v>
      </c>
      <c r="G31" s="238">
        <f>G14+G22+G24+G30</f>
        <v>32193</v>
      </c>
      <c r="H31" s="253">
        <f t="shared" si="0"/>
        <v>77.19773631960098</v>
      </c>
      <c r="I31" s="1"/>
      <c r="J31" s="1"/>
      <c r="K31" s="1"/>
      <c r="L31" s="1"/>
    </row>
    <row r="32" spans="1:12" ht="15">
      <c r="A32" s="50"/>
      <c r="B32" s="8"/>
      <c r="C32" s="8"/>
      <c r="D32" s="8"/>
      <c r="E32" s="48"/>
      <c r="F32" s="48"/>
      <c r="G32" s="48"/>
      <c r="H32" s="49"/>
      <c r="I32" s="1"/>
      <c r="J32" s="1"/>
      <c r="K32" s="1"/>
      <c r="L32" s="1"/>
    </row>
    <row r="33" spans="1:12" ht="15">
      <c r="A33" s="50"/>
      <c r="B33" s="8"/>
      <c r="C33" s="8"/>
      <c r="D33" s="8"/>
      <c r="E33" s="48"/>
      <c r="F33" s="48"/>
      <c r="G33" s="48"/>
      <c r="H33" s="49"/>
      <c r="I33" s="1"/>
      <c r="J33" s="1"/>
      <c r="K33" s="1"/>
      <c r="L33" s="1"/>
    </row>
    <row r="34" spans="1:12" ht="15">
      <c r="A34" s="50"/>
      <c r="B34" s="8"/>
      <c r="C34" s="8"/>
      <c r="D34" s="8"/>
      <c r="E34" s="48"/>
      <c r="F34" s="48"/>
      <c r="G34" s="48"/>
      <c r="H34" s="49"/>
      <c r="I34" s="1"/>
      <c r="J34" s="1"/>
      <c r="K34" s="1"/>
      <c r="L34" s="1"/>
    </row>
    <row r="35" spans="1:12" ht="15">
      <c r="A35" s="50"/>
      <c r="B35" s="8"/>
      <c r="C35" s="8"/>
      <c r="D35" s="8"/>
      <c r="E35" s="48"/>
      <c r="F35" s="48"/>
      <c r="G35" s="48"/>
      <c r="H35" s="49"/>
      <c r="I35" s="1"/>
      <c r="J35" s="1"/>
      <c r="K35" s="1"/>
      <c r="L35" s="1"/>
    </row>
    <row r="36" spans="1:12" ht="15">
      <c r="A36" s="50"/>
      <c r="B36" s="8"/>
      <c r="C36" s="8"/>
      <c r="D36" s="8"/>
      <c r="E36" s="48"/>
      <c r="F36" s="48"/>
      <c r="G36" s="48"/>
      <c r="H36" s="49"/>
      <c r="I36" s="1"/>
      <c r="J36" s="1"/>
      <c r="K36" s="1"/>
      <c r="L36" s="1"/>
    </row>
    <row r="37" spans="1:12" ht="15" thickBot="1">
      <c r="A37" s="50" t="s">
        <v>61</v>
      </c>
      <c r="B37" s="21"/>
      <c r="C37" s="21"/>
      <c r="D37" s="21"/>
      <c r="E37" s="51"/>
      <c r="F37" s="52"/>
      <c r="G37" s="53"/>
      <c r="H37" s="49"/>
      <c r="I37" s="1"/>
      <c r="J37" s="1"/>
      <c r="K37" s="1"/>
      <c r="L37" s="1"/>
    </row>
    <row r="38" spans="1:12" ht="12.75">
      <c r="A38" s="54">
        <v>2119</v>
      </c>
      <c r="B38" s="292" t="s">
        <v>115</v>
      </c>
      <c r="C38" s="55"/>
      <c r="D38" s="12"/>
      <c r="E38" s="15">
        <v>70</v>
      </c>
      <c r="F38" s="84">
        <v>71</v>
      </c>
      <c r="G38" s="242">
        <v>71</v>
      </c>
      <c r="H38" s="163">
        <f t="shared" si="0"/>
        <v>100</v>
      </c>
      <c r="I38" s="1"/>
      <c r="J38" s="1"/>
      <c r="K38" s="1"/>
      <c r="L38" s="1"/>
    </row>
    <row r="39" spans="1:12" ht="12.75">
      <c r="A39" s="16">
        <v>2310</v>
      </c>
      <c r="B39" s="37" t="s">
        <v>5</v>
      </c>
      <c r="C39" s="18"/>
      <c r="D39" s="267" t="s">
        <v>118</v>
      </c>
      <c r="E39" s="19">
        <v>180</v>
      </c>
      <c r="F39" s="239">
        <v>180</v>
      </c>
      <c r="G39" s="88">
        <v>164</v>
      </c>
      <c r="H39" s="158">
        <f t="shared" si="0"/>
        <v>91.11111111111111</v>
      </c>
      <c r="I39" s="1"/>
      <c r="J39" s="1"/>
      <c r="K39" s="28"/>
      <c r="L39" s="1"/>
    </row>
    <row r="40" spans="1:12" ht="12.75">
      <c r="A40" s="16">
        <v>3314</v>
      </c>
      <c r="B40" s="37" t="s">
        <v>94</v>
      </c>
      <c r="C40" s="18"/>
      <c r="D40" s="38"/>
      <c r="E40" s="19">
        <v>22</v>
      </c>
      <c r="F40" s="171">
        <v>22</v>
      </c>
      <c r="G40" s="88">
        <v>11</v>
      </c>
      <c r="H40" s="158">
        <f t="shared" si="0"/>
        <v>50</v>
      </c>
      <c r="I40" s="1"/>
      <c r="J40" s="1"/>
      <c r="K40" s="1"/>
      <c r="L40" s="1"/>
    </row>
    <row r="41" spans="1:12" ht="12.75">
      <c r="A41" s="16">
        <v>3319</v>
      </c>
      <c r="B41" s="37" t="s">
        <v>95</v>
      </c>
      <c r="C41" s="18"/>
      <c r="D41" s="56"/>
      <c r="E41" s="19">
        <v>16</v>
      </c>
      <c r="F41" s="171">
        <v>22</v>
      </c>
      <c r="G41" s="88">
        <v>17</v>
      </c>
      <c r="H41" s="158">
        <f t="shared" si="0"/>
        <v>77.27272727272727</v>
      </c>
      <c r="I41" s="1"/>
      <c r="J41" s="1"/>
      <c r="K41" s="1"/>
      <c r="L41" s="1"/>
    </row>
    <row r="42" spans="1:12" ht="12.75">
      <c r="A42" s="16">
        <v>3349</v>
      </c>
      <c r="B42" s="37" t="s">
        <v>96</v>
      </c>
      <c r="C42" s="18"/>
      <c r="D42" s="38"/>
      <c r="E42" s="19">
        <v>30</v>
      </c>
      <c r="F42" s="171">
        <v>30</v>
      </c>
      <c r="G42" s="88">
        <v>21</v>
      </c>
      <c r="H42" s="158">
        <f t="shared" si="0"/>
        <v>70</v>
      </c>
      <c r="I42" s="1"/>
      <c r="J42" s="1"/>
      <c r="K42" s="1"/>
      <c r="L42" s="1"/>
    </row>
    <row r="43" spans="1:12" ht="12.75">
      <c r="A43" s="16">
        <v>3599</v>
      </c>
      <c r="B43" s="37" t="s">
        <v>97</v>
      </c>
      <c r="C43" s="18"/>
      <c r="D43" s="38"/>
      <c r="E43" s="19">
        <v>670</v>
      </c>
      <c r="F43" s="171">
        <v>670</v>
      </c>
      <c r="G43" s="88">
        <v>453</v>
      </c>
      <c r="H43" s="158">
        <f t="shared" si="0"/>
        <v>67.61194029850746</v>
      </c>
      <c r="I43" s="1"/>
      <c r="J43" s="1"/>
      <c r="K43" s="1"/>
      <c r="L43" s="1"/>
    </row>
    <row r="44" spans="1:12" ht="12.75">
      <c r="A44" s="16">
        <v>3612</v>
      </c>
      <c r="B44" s="37" t="s">
        <v>101</v>
      </c>
      <c r="C44" s="18"/>
      <c r="D44" s="38"/>
      <c r="E44" s="19">
        <v>2970</v>
      </c>
      <c r="F44" s="171">
        <v>2970</v>
      </c>
      <c r="G44" s="88">
        <v>1975</v>
      </c>
      <c r="H44" s="158">
        <f t="shared" si="0"/>
        <v>66.4983164983165</v>
      </c>
      <c r="I44" s="1"/>
      <c r="J44" s="1"/>
      <c r="K44" s="1"/>
      <c r="L44" s="1"/>
    </row>
    <row r="45" spans="1:12" ht="12.75">
      <c r="A45" s="16">
        <v>3613</v>
      </c>
      <c r="B45" s="37" t="s">
        <v>102</v>
      </c>
      <c r="C45" s="18"/>
      <c r="D45" s="38"/>
      <c r="E45" s="19">
        <v>513</v>
      </c>
      <c r="F45" s="171">
        <v>513</v>
      </c>
      <c r="G45" s="88">
        <v>420</v>
      </c>
      <c r="H45" s="158">
        <f t="shared" si="0"/>
        <v>81.87134502923976</v>
      </c>
      <c r="I45" s="1"/>
      <c r="J45" s="1"/>
      <c r="K45" s="1"/>
      <c r="L45" s="1"/>
    </row>
    <row r="46" spans="1:12" ht="12.75">
      <c r="A46" s="16">
        <v>3632</v>
      </c>
      <c r="B46" s="37" t="s">
        <v>116</v>
      </c>
      <c r="C46" s="18"/>
      <c r="D46" s="38"/>
      <c r="E46" s="19">
        <v>15</v>
      </c>
      <c r="F46" s="171">
        <v>18</v>
      </c>
      <c r="G46" s="88">
        <v>18</v>
      </c>
      <c r="H46" s="158">
        <f t="shared" si="0"/>
        <v>100</v>
      </c>
      <c r="I46" s="1"/>
      <c r="J46" s="1"/>
      <c r="K46" s="1"/>
      <c r="L46" s="1"/>
    </row>
    <row r="47" spans="1:12" ht="12.75">
      <c r="A47" s="16">
        <v>3633</v>
      </c>
      <c r="B47" s="181" t="s">
        <v>114</v>
      </c>
      <c r="C47" s="31"/>
      <c r="D47" s="56"/>
      <c r="E47" s="19">
        <v>50</v>
      </c>
      <c r="F47" s="239">
        <v>50</v>
      </c>
      <c r="G47" s="88">
        <v>12</v>
      </c>
      <c r="H47" s="158">
        <f t="shared" si="0"/>
        <v>24</v>
      </c>
      <c r="I47" s="1"/>
      <c r="J47" s="1"/>
      <c r="K47" s="1"/>
      <c r="L47" s="1"/>
    </row>
    <row r="48" spans="1:12" ht="12.75">
      <c r="A48" s="16">
        <v>3722</v>
      </c>
      <c r="B48" s="37" t="s">
        <v>103</v>
      </c>
      <c r="C48" s="18"/>
      <c r="D48" s="38"/>
      <c r="E48" s="19">
        <v>170</v>
      </c>
      <c r="F48" s="239">
        <v>263</v>
      </c>
      <c r="G48" s="88">
        <v>232</v>
      </c>
      <c r="H48" s="158">
        <f t="shared" si="0"/>
        <v>88.212927756654</v>
      </c>
      <c r="I48" s="1"/>
      <c r="J48" s="1"/>
      <c r="K48" s="1"/>
      <c r="L48" s="1"/>
    </row>
    <row r="49" spans="1:12" ht="12.75">
      <c r="A49" s="16">
        <v>5311</v>
      </c>
      <c r="B49" s="37" t="s">
        <v>104</v>
      </c>
      <c r="C49" s="18"/>
      <c r="D49" s="38"/>
      <c r="E49" s="19">
        <v>15</v>
      </c>
      <c r="F49" s="171">
        <v>15</v>
      </c>
      <c r="G49" s="88">
        <v>11</v>
      </c>
      <c r="H49" s="158">
        <f t="shared" si="0"/>
        <v>73.33333333333333</v>
      </c>
      <c r="I49" s="1"/>
      <c r="J49" s="1"/>
      <c r="K49" s="1"/>
      <c r="L49" s="1"/>
    </row>
    <row r="50" spans="1:12" ht="12.75">
      <c r="A50" s="16">
        <v>6171</v>
      </c>
      <c r="B50" s="181" t="s">
        <v>117</v>
      </c>
      <c r="C50" s="31"/>
      <c r="D50" s="56"/>
      <c r="E50" s="19">
        <v>14</v>
      </c>
      <c r="F50" s="239">
        <v>18</v>
      </c>
      <c r="G50" s="88">
        <v>22</v>
      </c>
      <c r="H50" s="158">
        <f t="shared" si="0"/>
        <v>122.22222222222223</v>
      </c>
      <c r="I50" s="1"/>
      <c r="J50" s="1"/>
      <c r="K50" s="1"/>
      <c r="L50" s="1"/>
    </row>
    <row r="51" spans="1:12" ht="12.75">
      <c r="A51" s="16">
        <v>6310</v>
      </c>
      <c r="B51" s="35" t="s">
        <v>105</v>
      </c>
      <c r="C51" s="18"/>
      <c r="D51" s="38"/>
      <c r="E51" s="19">
        <v>200</v>
      </c>
      <c r="F51" s="171">
        <v>210</v>
      </c>
      <c r="G51" s="88">
        <v>116</v>
      </c>
      <c r="H51" s="158">
        <f t="shared" si="0"/>
        <v>55.23809523809524</v>
      </c>
      <c r="I51" s="1"/>
      <c r="J51" s="1"/>
      <c r="K51" s="1"/>
      <c r="L51" s="1"/>
    </row>
    <row r="52" spans="1:12" ht="13.5" thickBot="1">
      <c r="A52" s="16">
        <v>6402</v>
      </c>
      <c r="B52" s="264" t="s">
        <v>74</v>
      </c>
      <c r="C52" s="18"/>
      <c r="D52" s="38"/>
      <c r="E52" s="39">
        <v>5</v>
      </c>
      <c r="F52" s="249">
        <v>29</v>
      </c>
      <c r="G52" s="90">
        <v>30</v>
      </c>
      <c r="H52" s="263">
        <f t="shared" si="0"/>
        <v>103.44827586206897</v>
      </c>
      <c r="I52" s="1"/>
      <c r="J52" s="1"/>
      <c r="K52" s="1"/>
      <c r="L52" s="1"/>
    </row>
    <row r="53" spans="1:12" ht="15.75" thickBot="1">
      <c r="A53" s="58" t="s">
        <v>22</v>
      </c>
      <c r="B53" s="59"/>
      <c r="C53" s="59"/>
      <c r="D53" s="60"/>
      <c r="E53" s="194">
        <f>SUM(E38:E52)</f>
        <v>4940</v>
      </c>
      <c r="F53" s="47">
        <f>SUM(F38:F52)</f>
        <v>5081</v>
      </c>
      <c r="G53" s="243">
        <f>SUM(G38:G52)</f>
        <v>3573</v>
      </c>
      <c r="H53" s="155">
        <f t="shared" si="0"/>
        <v>70.32080299153711</v>
      </c>
      <c r="I53" s="1"/>
      <c r="J53" s="1"/>
      <c r="K53" s="1"/>
      <c r="L53" s="1"/>
    </row>
    <row r="54" spans="1:12" ht="14.25">
      <c r="A54" s="58" t="s">
        <v>62</v>
      </c>
      <c r="B54" s="18"/>
      <c r="C54" s="18"/>
      <c r="D54" s="38"/>
      <c r="E54" s="62"/>
      <c r="F54" s="31"/>
      <c r="G54" s="244"/>
      <c r="H54" s="196"/>
      <c r="I54" s="1"/>
      <c r="J54" s="1"/>
      <c r="K54" s="1"/>
      <c r="L54" s="1"/>
    </row>
    <row r="55" spans="1:12" ht="12.75">
      <c r="A55" s="16">
        <v>4134</v>
      </c>
      <c r="B55" s="86" t="s">
        <v>79</v>
      </c>
      <c r="C55" s="41"/>
      <c r="D55" s="63"/>
      <c r="E55" s="27">
        <v>334</v>
      </c>
      <c r="F55" s="240">
        <v>334</v>
      </c>
      <c r="G55" s="245">
        <v>198</v>
      </c>
      <c r="H55" s="158">
        <f t="shared" si="0"/>
        <v>59.2814371257485</v>
      </c>
      <c r="I55" s="165" t="s">
        <v>82</v>
      </c>
      <c r="J55" s="1"/>
      <c r="K55" s="1"/>
      <c r="L55" s="1"/>
    </row>
    <row r="56" spans="1:12" ht="13.5" thickBot="1">
      <c r="A56" s="43">
        <v>4139</v>
      </c>
      <c r="B56" s="85" t="s">
        <v>106</v>
      </c>
      <c r="C56" s="18"/>
      <c r="D56" s="38"/>
      <c r="E56" s="19">
        <v>345</v>
      </c>
      <c r="F56" s="104">
        <v>345</v>
      </c>
      <c r="G56" s="246">
        <v>162</v>
      </c>
      <c r="H56" s="197">
        <f t="shared" si="0"/>
        <v>46.95652173913044</v>
      </c>
      <c r="I56" s="165" t="s">
        <v>83</v>
      </c>
      <c r="J56" s="1"/>
      <c r="K56" s="1"/>
      <c r="L56" s="1"/>
    </row>
    <row r="57" spans="1:12" ht="15.75" thickBot="1">
      <c r="A57" s="64" t="s">
        <v>60</v>
      </c>
      <c r="B57" s="65"/>
      <c r="C57" s="66"/>
      <c r="D57" s="67"/>
      <c r="E57" s="195">
        <f>E56+E55</f>
        <v>679</v>
      </c>
      <c r="F57" s="241">
        <f>F56+F55</f>
        <v>679</v>
      </c>
      <c r="G57" s="247">
        <f>G56+G55</f>
        <v>360</v>
      </c>
      <c r="H57" s="170">
        <f t="shared" si="0"/>
        <v>53.01914580265096</v>
      </c>
      <c r="I57" s="1"/>
      <c r="J57" s="1"/>
      <c r="K57" s="1"/>
      <c r="L57" s="1"/>
    </row>
    <row r="58" spans="1:12" ht="16.5" thickBot="1">
      <c r="A58" s="68" t="s">
        <v>107</v>
      </c>
      <c r="B58" s="69"/>
      <c r="C58" s="69"/>
      <c r="D58" s="70"/>
      <c r="E58" s="184">
        <f>E57+E53+E31</f>
        <v>44793</v>
      </c>
      <c r="F58" s="223">
        <f>F57+F53+F31</f>
        <v>47462</v>
      </c>
      <c r="G58" s="185">
        <f>G57+G53+G31</f>
        <v>36126</v>
      </c>
      <c r="H58" s="170">
        <f t="shared" si="0"/>
        <v>76.11562934558172</v>
      </c>
      <c r="I58" s="1"/>
      <c r="J58" s="1"/>
      <c r="K58" s="1"/>
      <c r="L58" s="1"/>
    </row>
    <row r="59" spans="1:12" ht="15.75">
      <c r="A59" s="71"/>
      <c r="B59" s="71"/>
      <c r="C59" s="71"/>
      <c r="D59" s="71"/>
      <c r="E59" s="164"/>
      <c r="F59" s="164"/>
      <c r="G59" s="164"/>
      <c r="H59" s="262"/>
      <c r="I59" s="1"/>
      <c r="J59" s="1"/>
      <c r="K59" s="1"/>
      <c r="L59" s="1"/>
    </row>
    <row r="60" spans="1:12" ht="15.75" thickBot="1">
      <c r="A60" s="71"/>
      <c r="B60" s="71"/>
      <c r="C60" s="71"/>
      <c r="D60" s="71"/>
      <c r="E60" s="164"/>
      <c r="F60" s="164"/>
      <c r="G60" s="164"/>
      <c r="H60" s="49"/>
      <c r="I60" s="1"/>
      <c r="J60" s="1"/>
      <c r="K60" s="1"/>
      <c r="L60" s="1"/>
    </row>
    <row r="61" spans="1:12" ht="18.75" thickBot="1">
      <c r="A61" s="72" t="s">
        <v>64</v>
      </c>
      <c r="B61" s="73"/>
      <c r="C61" s="6"/>
      <c r="D61" s="6"/>
      <c r="E61" s="204"/>
      <c r="F61" s="210" t="s">
        <v>36</v>
      </c>
      <c r="G61" s="211" t="s">
        <v>40</v>
      </c>
      <c r="H61" s="212" t="s">
        <v>69</v>
      </c>
      <c r="I61" s="207" t="s">
        <v>76</v>
      </c>
      <c r="J61" s="207"/>
      <c r="K61" s="74"/>
      <c r="L61" s="75"/>
    </row>
    <row r="62" spans="1:12" ht="13.5" thickBot="1">
      <c r="A62" s="21"/>
      <c r="B62" s="21"/>
      <c r="C62" s="6"/>
      <c r="D62" s="21"/>
      <c r="E62" s="205" t="s">
        <v>75</v>
      </c>
      <c r="F62" s="206">
        <v>2014</v>
      </c>
      <c r="G62" s="201">
        <v>41882</v>
      </c>
      <c r="H62" s="260">
        <v>41882</v>
      </c>
      <c r="I62" s="188" t="s">
        <v>77</v>
      </c>
      <c r="J62" s="189" t="s">
        <v>78</v>
      </c>
      <c r="K62" s="261" t="s">
        <v>124</v>
      </c>
      <c r="L62" s="213" t="s">
        <v>39</v>
      </c>
    </row>
    <row r="63" spans="1:12" ht="15" thickBot="1">
      <c r="A63" s="76" t="s">
        <v>27</v>
      </c>
      <c r="B63" s="77"/>
      <c r="C63" s="51"/>
      <c r="D63" s="51"/>
      <c r="E63" s="78"/>
      <c r="F63" s="186"/>
      <c r="G63" s="133"/>
      <c r="H63" s="187"/>
      <c r="I63" s="79"/>
      <c r="J63" s="80"/>
      <c r="K63" s="80"/>
      <c r="L63" s="80"/>
    </row>
    <row r="64" spans="1:12" ht="13.5" thickBot="1">
      <c r="A64" s="81">
        <v>1014</v>
      </c>
      <c r="B64" s="13" t="s">
        <v>3</v>
      </c>
      <c r="C64" s="55"/>
      <c r="D64" s="82"/>
      <c r="E64" s="83">
        <v>230</v>
      </c>
      <c r="F64" s="233">
        <v>230</v>
      </c>
      <c r="G64" s="235">
        <v>74</v>
      </c>
      <c r="H64" s="172">
        <f>G64/F64*100</f>
        <v>32.17391304347826</v>
      </c>
      <c r="I64" s="21"/>
      <c r="J64" s="21"/>
      <c r="K64" s="21"/>
      <c r="L64" s="21"/>
    </row>
    <row r="65" spans="1:12" ht="13.5" thickBot="1">
      <c r="A65" s="43">
        <v>2212</v>
      </c>
      <c r="B65" s="85" t="s">
        <v>28</v>
      </c>
      <c r="C65" s="86"/>
      <c r="D65" s="87"/>
      <c r="E65" s="88">
        <v>5950</v>
      </c>
      <c r="F65" s="42">
        <v>8611</v>
      </c>
      <c r="G65" s="236">
        <v>5355</v>
      </c>
      <c r="H65" s="168">
        <f aca="true" t="shared" si="1" ref="H65:H103">G65/F65*100</f>
        <v>62.187899198699334</v>
      </c>
      <c r="I65" s="177">
        <v>1460</v>
      </c>
      <c r="J65" s="258">
        <v>3132</v>
      </c>
      <c r="K65" s="285">
        <v>2145</v>
      </c>
      <c r="L65" s="176">
        <f>K65/J65*100</f>
        <v>68.48659003831418</v>
      </c>
    </row>
    <row r="66" spans="1:12" ht="12.75">
      <c r="A66" s="43">
        <v>2221</v>
      </c>
      <c r="B66" s="20" t="s">
        <v>4</v>
      </c>
      <c r="C66" s="18"/>
      <c r="D66" s="38"/>
      <c r="E66" s="88">
        <v>2600</v>
      </c>
      <c r="F66" s="42">
        <v>2600</v>
      </c>
      <c r="G66" s="236">
        <v>1982</v>
      </c>
      <c r="H66" s="168">
        <f t="shared" si="1"/>
        <v>76.23076923076924</v>
      </c>
      <c r="I66" s="89"/>
      <c r="J66" s="89"/>
      <c r="K66" s="21"/>
      <c r="L66" s="28"/>
    </row>
    <row r="67" spans="1:12" ht="13.5" thickBot="1">
      <c r="A67" s="43">
        <v>2310</v>
      </c>
      <c r="B67" s="20" t="s">
        <v>5</v>
      </c>
      <c r="C67" s="21"/>
      <c r="D67" s="38"/>
      <c r="E67" s="90">
        <v>140</v>
      </c>
      <c r="F67" s="42">
        <v>142</v>
      </c>
      <c r="G67" s="236">
        <v>64</v>
      </c>
      <c r="H67" s="168">
        <f t="shared" si="1"/>
        <v>45.07042253521127</v>
      </c>
      <c r="I67" s="89"/>
      <c r="J67" s="89"/>
      <c r="K67" s="21"/>
      <c r="L67" s="28"/>
    </row>
    <row r="68" spans="1:12" ht="13.5" thickBot="1">
      <c r="A68" s="43">
        <v>2321</v>
      </c>
      <c r="B68" s="37" t="s">
        <v>108</v>
      </c>
      <c r="C68" s="91"/>
      <c r="D68" s="92"/>
      <c r="E68" s="88">
        <v>9570</v>
      </c>
      <c r="F68" s="42">
        <v>9610</v>
      </c>
      <c r="G68" s="236">
        <v>239</v>
      </c>
      <c r="H68" s="168">
        <f t="shared" si="1"/>
        <v>2.4869927159209158</v>
      </c>
      <c r="I68" s="272">
        <v>9100</v>
      </c>
      <c r="J68" s="258">
        <v>9140</v>
      </c>
      <c r="K68" s="286">
        <v>201</v>
      </c>
      <c r="L68" s="176">
        <f>K68/J68*100</f>
        <v>2.199124726477024</v>
      </c>
    </row>
    <row r="69" spans="1:12" ht="13.5" thickBot="1">
      <c r="A69" s="43">
        <v>3113</v>
      </c>
      <c r="B69" s="85" t="s">
        <v>35</v>
      </c>
      <c r="C69" s="86"/>
      <c r="D69" s="93"/>
      <c r="E69" s="88">
        <v>660</v>
      </c>
      <c r="F69" s="42">
        <v>660</v>
      </c>
      <c r="G69" s="236">
        <v>660</v>
      </c>
      <c r="H69" s="168">
        <f t="shared" si="1"/>
        <v>100</v>
      </c>
      <c r="I69" s="89"/>
      <c r="J69" s="94"/>
      <c r="K69" s="95"/>
      <c r="L69" s="271"/>
    </row>
    <row r="70" spans="1:12" ht="12.75">
      <c r="A70" s="43"/>
      <c r="B70" s="37" t="s">
        <v>58</v>
      </c>
      <c r="C70" s="18"/>
      <c r="D70" s="96"/>
      <c r="E70" s="88">
        <v>4460</v>
      </c>
      <c r="F70" s="42">
        <v>4460</v>
      </c>
      <c r="G70" s="236">
        <v>3132</v>
      </c>
      <c r="H70" s="273">
        <f t="shared" si="1"/>
        <v>70.22421524663677</v>
      </c>
      <c r="I70" s="279">
        <v>400</v>
      </c>
      <c r="J70" s="283">
        <v>400</v>
      </c>
      <c r="K70" s="280">
        <v>87</v>
      </c>
      <c r="L70" s="277">
        <f>K70/J70*100</f>
        <v>21.75</v>
      </c>
    </row>
    <row r="71" spans="1:12" ht="13.5" thickBot="1">
      <c r="A71" s="43">
        <v>3314</v>
      </c>
      <c r="B71" s="20" t="s">
        <v>29</v>
      </c>
      <c r="C71" s="18"/>
      <c r="D71" s="38"/>
      <c r="E71" s="88">
        <v>1040</v>
      </c>
      <c r="F71" s="42">
        <v>1490</v>
      </c>
      <c r="G71" s="236">
        <v>1068</v>
      </c>
      <c r="H71" s="273">
        <f t="shared" si="1"/>
        <v>71.67785234899328</v>
      </c>
      <c r="I71" s="281">
        <v>250</v>
      </c>
      <c r="J71" s="284">
        <v>700</v>
      </c>
      <c r="K71" s="282">
        <v>681</v>
      </c>
      <c r="L71" s="278">
        <f>K71/J71*100</f>
        <v>97.28571428571429</v>
      </c>
    </row>
    <row r="72" spans="1:12" ht="12.75">
      <c r="A72" s="43">
        <v>3319</v>
      </c>
      <c r="B72" s="20" t="s">
        <v>23</v>
      </c>
      <c r="C72" s="18"/>
      <c r="D72" s="38"/>
      <c r="E72" s="88">
        <v>690</v>
      </c>
      <c r="F72" s="42">
        <v>690</v>
      </c>
      <c r="G72" s="236">
        <v>253</v>
      </c>
      <c r="H72" s="168">
        <f t="shared" si="1"/>
        <v>36.666666666666664</v>
      </c>
      <c r="I72" s="89"/>
      <c r="J72" s="89"/>
      <c r="K72" s="21"/>
      <c r="L72" s="28"/>
    </row>
    <row r="73" spans="1:12" ht="12.75">
      <c r="A73" s="43">
        <v>3330</v>
      </c>
      <c r="B73" s="20" t="s">
        <v>49</v>
      </c>
      <c r="C73" s="18"/>
      <c r="D73" s="38"/>
      <c r="E73" s="88">
        <v>100</v>
      </c>
      <c r="F73" s="42">
        <v>100</v>
      </c>
      <c r="G73" s="236">
        <v>100</v>
      </c>
      <c r="H73" s="168">
        <f t="shared" si="1"/>
        <v>100</v>
      </c>
      <c r="I73" s="89"/>
      <c r="J73" s="89"/>
      <c r="K73" s="21"/>
      <c r="L73" s="28"/>
    </row>
    <row r="74" spans="1:12" ht="12.75">
      <c r="A74" s="43">
        <v>3349</v>
      </c>
      <c r="B74" s="20" t="s">
        <v>6</v>
      </c>
      <c r="C74" s="18"/>
      <c r="D74" s="96"/>
      <c r="E74" s="88">
        <v>140</v>
      </c>
      <c r="F74" s="42">
        <v>140</v>
      </c>
      <c r="G74" s="236">
        <v>68</v>
      </c>
      <c r="H74" s="168">
        <f t="shared" si="1"/>
        <v>48.57142857142857</v>
      </c>
      <c r="I74" s="89"/>
      <c r="J74" s="89"/>
      <c r="K74" s="21"/>
      <c r="L74" s="28"/>
    </row>
    <row r="75" spans="1:12" ht="12.75">
      <c r="A75" s="43">
        <v>3399</v>
      </c>
      <c r="B75" s="20" t="s">
        <v>7</v>
      </c>
      <c r="C75" s="21"/>
      <c r="D75" s="96"/>
      <c r="E75" s="88">
        <v>70</v>
      </c>
      <c r="F75" s="42">
        <v>70</v>
      </c>
      <c r="G75" s="236">
        <v>29</v>
      </c>
      <c r="H75" s="168">
        <f t="shared" si="1"/>
        <v>41.42857142857143</v>
      </c>
      <c r="I75" s="89"/>
      <c r="J75" s="89"/>
      <c r="K75" s="21"/>
      <c r="L75" s="28"/>
    </row>
    <row r="76" spans="1:12" ht="12.75">
      <c r="A76" s="43">
        <v>3412</v>
      </c>
      <c r="B76" s="99" t="s">
        <v>42</v>
      </c>
      <c r="C76" s="41"/>
      <c r="D76" s="57"/>
      <c r="E76" s="88">
        <v>600</v>
      </c>
      <c r="F76" s="42">
        <v>600</v>
      </c>
      <c r="G76" s="236">
        <v>393</v>
      </c>
      <c r="H76" s="168">
        <f t="shared" si="1"/>
        <v>65.5</v>
      </c>
      <c r="I76" s="89"/>
      <c r="J76" s="89"/>
      <c r="K76" s="21"/>
      <c r="L76" s="28"/>
    </row>
    <row r="77" spans="1:12" ht="13.5" thickBot="1">
      <c r="A77" s="16">
        <v>3429</v>
      </c>
      <c r="B77" s="20" t="s">
        <v>55</v>
      </c>
      <c r="C77" s="18"/>
      <c r="D77" s="38"/>
      <c r="E77" s="88">
        <v>900</v>
      </c>
      <c r="F77" s="42">
        <v>902</v>
      </c>
      <c r="G77" s="236">
        <v>902</v>
      </c>
      <c r="H77" s="168">
        <f t="shared" si="1"/>
        <v>100</v>
      </c>
      <c r="I77" s="89"/>
      <c r="J77" s="100"/>
      <c r="K77" s="101"/>
      <c r="L77" s="28"/>
    </row>
    <row r="78" spans="1:12" ht="12.75">
      <c r="A78" s="16">
        <v>3599</v>
      </c>
      <c r="B78" s="30" t="s">
        <v>65</v>
      </c>
      <c r="C78" s="31"/>
      <c r="D78" s="98"/>
      <c r="E78" s="88">
        <v>2210</v>
      </c>
      <c r="F78" s="42">
        <v>2210</v>
      </c>
      <c r="G78" s="236">
        <v>311</v>
      </c>
      <c r="H78" s="273">
        <f t="shared" si="1"/>
        <v>14.072398190045249</v>
      </c>
      <c r="I78" s="274">
        <v>1800</v>
      </c>
      <c r="J78" s="274">
        <v>1800</v>
      </c>
      <c r="K78" s="280">
        <v>95</v>
      </c>
      <c r="L78" s="277">
        <f>(K78/J78)*100</f>
        <v>5.277777777777778</v>
      </c>
    </row>
    <row r="79" spans="1:12" ht="12.75">
      <c r="A79" s="16">
        <v>3612</v>
      </c>
      <c r="B79" s="37" t="s">
        <v>30</v>
      </c>
      <c r="C79" s="91"/>
      <c r="D79" s="92"/>
      <c r="E79" s="88">
        <v>1930</v>
      </c>
      <c r="F79" s="42">
        <v>2300</v>
      </c>
      <c r="G79" s="236">
        <v>1900</v>
      </c>
      <c r="H79" s="273">
        <f t="shared" si="1"/>
        <v>82.6086956521739</v>
      </c>
      <c r="I79" s="275">
        <v>650</v>
      </c>
      <c r="J79" s="275">
        <v>750</v>
      </c>
      <c r="K79" s="287">
        <v>734</v>
      </c>
      <c r="L79" s="159">
        <f>K79/J79*100</f>
        <v>97.86666666666667</v>
      </c>
    </row>
    <row r="80" spans="1:12" ht="12.75">
      <c r="A80" s="16">
        <v>3613</v>
      </c>
      <c r="B80" s="37" t="s">
        <v>31</v>
      </c>
      <c r="C80" s="91"/>
      <c r="D80" s="92"/>
      <c r="E80" s="88">
        <v>1620</v>
      </c>
      <c r="F80" s="42">
        <v>1620</v>
      </c>
      <c r="G80" s="236">
        <v>2056</v>
      </c>
      <c r="H80" s="273">
        <f t="shared" si="1"/>
        <v>126.91358024691357</v>
      </c>
      <c r="I80" s="275">
        <v>1150</v>
      </c>
      <c r="J80" s="275">
        <v>1150</v>
      </c>
      <c r="K80" s="288">
        <v>1786</v>
      </c>
      <c r="L80" s="159">
        <f>K80/J80*100</f>
        <v>155.30434782608694</v>
      </c>
    </row>
    <row r="81" spans="1:12" ht="12.75">
      <c r="A81" s="16">
        <v>3631</v>
      </c>
      <c r="B81" s="20" t="s">
        <v>32</v>
      </c>
      <c r="C81" s="18"/>
      <c r="D81" s="38"/>
      <c r="E81" s="88">
        <v>2330</v>
      </c>
      <c r="F81" s="42">
        <v>2530</v>
      </c>
      <c r="G81" s="236">
        <v>682</v>
      </c>
      <c r="H81" s="273">
        <f t="shared" si="1"/>
        <v>26.956521739130434</v>
      </c>
      <c r="I81" s="275">
        <v>400</v>
      </c>
      <c r="J81" s="275">
        <v>600</v>
      </c>
      <c r="K81" s="288">
        <v>3</v>
      </c>
      <c r="L81" s="159">
        <f>K81/J81*100</f>
        <v>0.5</v>
      </c>
    </row>
    <row r="82" spans="1:12" ht="12.75">
      <c r="A82" s="16">
        <v>3632</v>
      </c>
      <c r="B82" s="20" t="s">
        <v>8</v>
      </c>
      <c r="C82" s="18"/>
      <c r="D82" s="38"/>
      <c r="E82" s="88">
        <v>310</v>
      </c>
      <c r="F82" s="42">
        <v>310</v>
      </c>
      <c r="G82" s="236">
        <v>48</v>
      </c>
      <c r="H82" s="273">
        <f t="shared" si="1"/>
        <v>15.483870967741936</v>
      </c>
      <c r="I82" s="275">
        <v>200</v>
      </c>
      <c r="J82" s="275">
        <v>200</v>
      </c>
      <c r="K82" s="288">
        <v>0</v>
      </c>
      <c r="L82" s="159">
        <f>K82/J82*100</f>
        <v>0</v>
      </c>
    </row>
    <row r="83" spans="1:12" ht="13.5" thickBot="1">
      <c r="A83" s="102">
        <v>3633</v>
      </c>
      <c r="B83" s="37" t="s">
        <v>38</v>
      </c>
      <c r="C83" s="18"/>
      <c r="D83" s="38"/>
      <c r="E83" s="88">
        <v>80</v>
      </c>
      <c r="F83" s="42">
        <v>80</v>
      </c>
      <c r="G83" s="236">
        <v>0</v>
      </c>
      <c r="H83" s="273">
        <f t="shared" si="1"/>
        <v>0</v>
      </c>
      <c r="I83" s="276">
        <v>80</v>
      </c>
      <c r="J83" s="276">
        <v>80</v>
      </c>
      <c r="K83" s="289">
        <v>0</v>
      </c>
      <c r="L83" s="278">
        <f>K83/J83*100</f>
        <v>0</v>
      </c>
    </row>
    <row r="84" spans="1:12" ht="12.75">
      <c r="A84" s="43">
        <v>3635</v>
      </c>
      <c r="B84" s="17" t="s">
        <v>9</v>
      </c>
      <c r="C84" s="21"/>
      <c r="D84" s="103"/>
      <c r="E84" s="88">
        <v>50</v>
      </c>
      <c r="F84" s="42">
        <v>50</v>
      </c>
      <c r="G84" s="236">
        <v>0</v>
      </c>
      <c r="H84" s="168">
        <f t="shared" si="1"/>
        <v>0</v>
      </c>
      <c r="I84" s="89"/>
      <c r="J84" s="89"/>
      <c r="K84" s="21"/>
      <c r="L84" s="28"/>
    </row>
    <row r="85" spans="1:12" ht="12.75">
      <c r="A85" s="43">
        <v>3722</v>
      </c>
      <c r="B85" s="37" t="s">
        <v>33</v>
      </c>
      <c r="C85" s="86"/>
      <c r="D85" s="93"/>
      <c r="E85" s="88">
        <v>4160</v>
      </c>
      <c r="F85" s="42">
        <v>4160</v>
      </c>
      <c r="G85" s="236">
        <v>2646</v>
      </c>
      <c r="H85" s="168">
        <f t="shared" si="1"/>
        <v>63.605769230769226</v>
      </c>
      <c r="I85" s="89"/>
      <c r="J85" s="89"/>
      <c r="K85" s="21"/>
      <c r="L85" s="28"/>
    </row>
    <row r="86" spans="1:12" ht="12.75">
      <c r="A86" s="16">
        <v>3745</v>
      </c>
      <c r="B86" s="20" t="s">
        <v>10</v>
      </c>
      <c r="C86" s="18"/>
      <c r="D86" s="38"/>
      <c r="E86" s="88">
        <v>1280</v>
      </c>
      <c r="F86" s="42">
        <v>1280</v>
      </c>
      <c r="G86" s="230">
        <v>706</v>
      </c>
      <c r="H86" s="168">
        <f t="shared" si="1"/>
        <v>55.15624999999999</v>
      </c>
      <c r="I86" s="89"/>
      <c r="J86" s="89"/>
      <c r="K86" s="51"/>
      <c r="L86" s="28"/>
    </row>
    <row r="87" spans="1:12" ht="12.75">
      <c r="A87" s="43">
        <v>4339</v>
      </c>
      <c r="B87" s="105" t="s">
        <v>26</v>
      </c>
      <c r="C87" s="105"/>
      <c r="D87" s="106"/>
      <c r="E87" s="88">
        <v>60</v>
      </c>
      <c r="F87" s="42">
        <v>60</v>
      </c>
      <c r="G87" s="230">
        <v>12</v>
      </c>
      <c r="H87" s="168">
        <f t="shared" si="1"/>
        <v>20</v>
      </c>
      <c r="I87" s="89"/>
      <c r="J87" s="89"/>
      <c r="K87" s="21"/>
      <c r="L87" s="28"/>
    </row>
    <row r="88" spans="1:12" ht="12.75">
      <c r="A88" s="43">
        <v>4359</v>
      </c>
      <c r="B88" s="20" t="s">
        <v>18</v>
      </c>
      <c r="C88" s="18"/>
      <c r="D88" s="96"/>
      <c r="E88" s="88">
        <v>40</v>
      </c>
      <c r="F88" s="42">
        <v>38</v>
      </c>
      <c r="G88" s="230">
        <v>34</v>
      </c>
      <c r="H88" s="168">
        <f t="shared" si="1"/>
        <v>89.47368421052632</v>
      </c>
      <c r="I88" s="89"/>
      <c r="J88" s="89"/>
      <c r="K88" s="21"/>
      <c r="L88" s="28"/>
    </row>
    <row r="89" spans="1:12" ht="13.5" thickBot="1">
      <c r="A89" s="43">
        <v>5311</v>
      </c>
      <c r="B89" s="20" t="s">
        <v>11</v>
      </c>
      <c r="C89" s="18"/>
      <c r="D89" s="96"/>
      <c r="E89" s="88">
        <v>2100</v>
      </c>
      <c r="F89" s="42">
        <v>2100</v>
      </c>
      <c r="G89" s="236">
        <v>1213</v>
      </c>
      <c r="H89" s="168">
        <f t="shared" si="1"/>
        <v>57.76190476190476</v>
      </c>
      <c r="I89" s="89"/>
      <c r="J89" s="89"/>
      <c r="K89" s="21"/>
      <c r="L89" s="28"/>
    </row>
    <row r="90" spans="1:12" ht="13.5" thickBot="1">
      <c r="A90" s="43">
        <v>5512</v>
      </c>
      <c r="B90" s="20" t="s">
        <v>12</v>
      </c>
      <c r="C90" s="18"/>
      <c r="D90" s="38"/>
      <c r="E90" s="88">
        <v>1080</v>
      </c>
      <c r="F90" s="42">
        <v>1112</v>
      </c>
      <c r="G90" s="236">
        <v>486</v>
      </c>
      <c r="H90" s="168">
        <f t="shared" si="1"/>
        <v>43.70503597122302</v>
      </c>
      <c r="I90" s="167">
        <v>200</v>
      </c>
      <c r="J90" s="182">
        <v>200</v>
      </c>
      <c r="K90" s="157">
        <v>0</v>
      </c>
      <c r="L90" s="176">
        <f>K90/J90*100</f>
        <v>0</v>
      </c>
    </row>
    <row r="91" spans="1:12" ht="12.75">
      <c r="A91" s="43">
        <v>6112</v>
      </c>
      <c r="B91" s="20" t="s">
        <v>13</v>
      </c>
      <c r="C91" s="18"/>
      <c r="D91" s="38"/>
      <c r="E91" s="88">
        <v>1880</v>
      </c>
      <c r="F91" s="42">
        <v>1880</v>
      </c>
      <c r="G91" s="236">
        <v>829</v>
      </c>
      <c r="H91" s="168">
        <f t="shared" si="1"/>
        <v>44.09574468085106</v>
      </c>
      <c r="I91" s="89"/>
      <c r="J91" s="107"/>
      <c r="K91" s="21"/>
      <c r="L91" s="28"/>
    </row>
    <row r="92" spans="1:12" ht="12.75">
      <c r="A92" s="43">
        <v>6117</v>
      </c>
      <c r="B92" s="37" t="s">
        <v>127</v>
      </c>
      <c r="C92" s="18"/>
      <c r="D92" s="38"/>
      <c r="E92" s="88">
        <v>0</v>
      </c>
      <c r="F92" s="42">
        <v>74</v>
      </c>
      <c r="G92" s="236">
        <v>70</v>
      </c>
      <c r="H92" s="168">
        <f t="shared" si="1"/>
        <v>94.5945945945946</v>
      </c>
      <c r="I92" s="89"/>
      <c r="J92" s="107"/>
      <c r="K92" s="21"/>
      <c r="L92" s="28"/>
    </row>
    <row r="93" spans="1:12" ht="12.75">
      <c r="A93" s="43">
        <v>6171</v>
      </c>
      <c r="B93" s="269" t="s">
        <v>66</v>
      </c>
      <c r="C93" s="18"/>
      <c r="D93" s="38"/>
      <c r="E93" s="88">
        <v>9690</v>
      </c>
      <c r="F93" s="42">
        <v>9683</v>
      </c>
      <c r="G93" s="236">
        <v>5596</v>
      </c>
      <c r="H93" s="168">
        <f t="shared" si="1"/>
        <v>57.79200660952184</v>
      </c>
      <c r="I93" s="89"/>
      <c r="J93" s="89"/>
      <c r="K93" s="21"/>
      <c r="L93" s="28"/>
    </row>
    <row r="94" spans="1:12" ht="12.75">
      <c r="A94" s="108">
        <v>6310</v>
      </c>
      <c r="B94" s="20" t="s">
        <v>24</v>
      </c>
      <c r="C94" s="109"/>
      <c r="D94" s="110"/>
      <c r="E94" s="88">
        <v>45</v>
      </c>
      <c r="F94" s="111">
        <v>45</v>
      </c>
      <c r="G94" s="237">
        <v>16</v>
      </c>
      <c r="H94" s="168">
        <f t="shared" si="1"/>
        <v>35.55555555555556</v>
      </c>
      <c r="I94" s="89"/>
      <c r="J94" s="89"/>
      <c r="K94" s="21"/>
      <c r="L94" s="28"/>
    </row>
    <row r="95" spans="1:12" ht="12.75">
      <c r="A95" s="43">
        <v>6399</v>
      </c>
      <c r="B95" s="37" t="s">
        <v>109</v>
      </c>
      <c r="C95" s="18"/>
      <c r="D95" s="38"/>
      <c r="E95" s="88">
        <v>80</v>
      </c>
      <c r="F95" s="42">
        <v>80</v>
      </c>
      <c r="G95" s="230">
        <v>-487</v>
      </c>
      <c r="H95" s="168">
        <f t="shared" si="1"/>
        <v>-608.75</v>
      </c>
      <c r="I95" s="179"/>
      <c r="J95" s="89"/>
      <c r="K95" s="21"/>
      <c r="L95" s="28"/>
    </row>
    <row r="96" spans="1:12" ht="13.5" thickBot="1">
      <c r="A96" s="43">
        <v>6409</v>
      </c>
      <c r="B96" s="37" t="s">
        <v>110</v>
      </c>
      <c r="C96" s="18"/>
      <c r="D96" s="38"/>
      <c r="E96" s="88">
        <v>1500</v>
      </c>
      <c r="F96" s="42">
        <v>2464</v>
      </c>
      <c r="G96" s="230">
        <v>0</v>
      </c>
      <c r="H96" s="198">
        <f t="shared" si="1"/>
        <v>0</v>
      </c>
      <c r="I96" s="89"/>
      <c r="J96" s="89"/>
      <c r="K96" s="21"/>
      <c r="L96" s="28"/>
    </row>
    <row r="97" spans="1:12" ht="15.75" thickBot="1">
      <c r="A97" s="114" t="s">
        <v>21</v>
      </c>
      <c r="B97" s="20"/>
      <c r="C97" s="115"/>
      <c r="D97" s="116"/>
      <c r="E97" s="183">
        <f>SUM(E64:E96)</f>
        <v>57595</v>
      </c>
      <c r="F97" s="234">
        <f>SUM(F64:F96)</f>
        <v>62381</v>
      </c>
      <c r="G97" s="238">
        <f>SUM(G64:G96)</f>
        <v>30437</v>
      </c>
      <c r="H97" s="169">
        <f t="shared" si="1"/>
        <v>48.79210015870217</v>
      </c>
      <c r="I97" s="89"/>
      <c r="J97" s="89"/>
      <c r="K97" s="21"/>
      <c r="L97" s="28"/>
    </row>
    <row r="98" spans="1:12" ht="12.75">
      <c r="A98" s="117"/>
      <c r="B98" s="30"/>
      <c r="C98" s="21"/>
      <c r="D98" s="96"/>
      <c r="E98" s="118"/>
      <c r="F98" s="119"/>
      <c r="G98" s="228"/>
      <c r="H98" s="224"/>
      <c r="I98" s="89"/>
      <c r="J98" s="89"/>
      <c r="K98" s="21"/>
      <c r="L98" s="28"/>
    </row>
    <row r="99" spans="1:12" ht="14.25">
      <c r="A99" s="120" t="s">
        <v>52</v>
      </c>
      <c r="B99" s="121"/>
      <c r="C99" s="18"/>
      <c r="D99" s="38"/>
      <c r="E99" s="97"/>
      <c r="F99" s="20"/>
      <c r="G99" s="229"/>
      <c r="H99" s="225"/>
      <c r="I99" s="89"/>
      <c r="J99" s="89"/>
      <c r="K99" s="21"/>
      <c r="L99" s="28"/>
    </row>
    <row r="100" spans="1:12" ht="12.75">
      <c r="A100" s="266" t="s">
        <v>25</v>
      </c>
      <c r="B100" s="37" t="s">
        <v>111</v>
      </c>
      <c r="C100" s="18"/>
      <c r="D100" s="38"/>
      <c r="E100" s="97">
        <v>334</v>
      </c>
      <c r="F100" s="104">
        <v>334</v>
      </c>
      <c r="G100" s="230">
        <v>198</v>
      </c>
      <c r="H100" s="225">
        <f t="shared" si="1"/>
        <v>59.2814371257485</v>
      </c>
      <c r="I100" s="107" t="s">
        <v>82</v>
      </c>
      <c r="J100" s="89"/>
      <c r="K100" s="21"/>
      <c r="L100" s="28"/>
    </row>
    <row r="101" spans="1:12" ht="13.5" thickBot="1">
      <c r="A101" s="266" t="s">
        <v>80</v>
      </c>
      <c r="B101" s="37" t="s">
        <v>112</v>
      </c>
      <c r="C101" s="18"/>
      <c r="D101" s="38"/>
      <c r="E101" s="112">
        <v>345</v>
      </c>
      <c r="F101" s="113">
        <v>345</v>
      </c>
      <c r="G101" s="231">
        <v>162</v>
      </c>
      <c r="H101" s="226">
        <f t="shared" si="1"/>
        <v>46.95652173913044</v>
      </c>
      <c r="I101" s="107" t="s">
        <v>83</v>
      </c>
      <c r="J101" s="89"/>
      <c r="K101" s="21"/>
      <c r="L101" s="28"/>
    </row>
    <row r="102" spans="1:12" ht="16.5" thickBot="1">
      <c r="A102" s="122" t="s">
        <v>53</v>
      </c>
      <c r="B102" s="123"/>
      <c r="C102" s="66"/>
      <c r="D102" s="67"/>
      <c r="E102" s="193">
        <f>SUM(E100:E101)</f>
        <v>679</v>
      </c>
      <c r="F102" s="124">
        <f>SUM(F100:F101)</f>
        <v>679</v>
      </c>
      <c r="G102" s="232">
        <f>SUM(G100:G101)</f>
        <v>360</v>
      </c>
      <c r="H102" s="227">
        <f t="shared" si="1"/>
        <v>53.01914580265096</v>
      </c>
      <c r="I102" s="89"/>
      <c r="J102" s="125"/>
      <c r="K102" s="1"/>
      <c r="L102" s="28"/>
    </row>
    <row r="103" spans="1:12" ht="16.5" thickBot="1">
      <c r="A103" s="68" t="s">
        <v>54</v>
      </c>
      <c r="B103" s="126"/>
      <c r="C103" s="127"/>
      <c r="D103" s="128"/>
      <c r="E103" s="184">
        <f>E102+E97</f>
        <v>58274</v>
      </c>
      <c r="F103" s="223">
        <f>F102+F97</f>
        <v>63060</v>
      </c>
      <c r="G103" s="185">
        <f>G102+G97</f>
        <v>30797</v>
      </c>
      <c r="H103" s="227">
        <f t="shared" si="1"/>
        <v>48.83761496986996</v>
      </c>
      <c r="I103" s="191">
        <f>SUM(I64:I102)</f>
        <v>15690</v>
      </c>
      <c r="J103" s="190">
        <f>SUM(J64:J102)</f>
        <v>18152</v>
      </c>
      <c r="K103" s="192">
        <f>SUM(K64:K102)</f>
        <v>5732</v>
      </c>
      <c r="L103" s="129">
        <f>K103/J103*100</f>
        <v>31.577787571617456</v>
      </c>
    </row>
    <row r="104" spans="1:12" ht="15.75" thickBot="1">
      <c r="A104" s="77"/>
      <c r="B104" s="51"/>
      <c r="C104" s="51"/>
      <c r="D104" s="51"/>
      <c r="E104" s="51"/>
      <c r="F104" s="76"/>
      <c r="G104" s="293"/>
      <c r="H104" s="28"/>
      <c r="I104" s="1"/>
      <c r="J104" s="1"/>
      <c r="K104" s="1"/>
      <c r="L104" s="1"/>
    </row>
    <row r="105" spans="1:12" ht="18.75" thickBot="1">
      <c r="A105" s="294" t="s">
        <v>14</v>
      </c>
      <c r="B105" s="295"/>
      <c r="C105" s="296">
        <v>2014</v>
      </c>
      <c r="D105" s="139"/>
      <c r="E105" s="140"/>
      <c r="F105" s="1"/>
      <c r="G105" s="141"/>
      <c r="H105" s="142"/>
      <c r="I105" s="143"/>
      <c r="J105" s="1"/>
      <c r="K105" s="1"/>
      <c r="L105" s="1"/>
    </row>
    <row r="106" spans="1:12" ht="12.75">
      <c r="A106" s="144" t="s">
        <v>15</v>
      </c>
      <c r="B106" s="145"/>
      <c r="C106" s="219">
        <v>0</v>
      </c>
      <c r="D106" s="146"/>
      <c r="E106" s="1"/>
      <c r="F106" s="165" t="s">
        <v>81</v>
      </c>
      <c r="G106" s="141"/>
      <c r="H106" s="142"/>
      <c r="I106" s="143"/>
      <c r="J106" s="1"/>
      <c r="K106" s="178"/>
      <c r="L106" s="1"/>
    </row>
    <row r="107" spans="1:12" ht="12.75">
      <c r="A107" s="147" t="s">
        <v>16</v>
      </c>
      <c r="B107" s="218"/>
      <c r="C107" s="220">
        <v>11</v>
      </c>
      <c r="D107" s="146"/>
      <c r="E107" s="148"/>
      <c r="F107" s="149"/>
      <c r="G107" s="148" t="s">
        <v>68</v>
      </c>
      <c r="H107" s="1"/>
      <c r="I107" s="1"/>
      <c r="J107" s="1"/>
      <c r="K107" s="1"/>
      <c r="L107" s="1"/>
    </row>
    <row r="108" spans="1:12" ht="13.5" thickBot="1">
      <c r="A108" s="217" t="s">
        <v>67</v>
      </c>
      <c r="B108" s="152"/>
      <c r="C108" s="221">
        <v>13470</v>
      </c>
      <c r="D108" s="146"/>
      <c r="E108" s="150"/>
      <c r="F108" s="165" t="s">
        <v>128</v>
      </c>
      <c r="G108" s="1"/>
      <c r="H108" s="1"/>
      <c r="I108" s="150"/>
      <c r="J108" s="1" t="s">
        <v>43</v>
      </c>
      <c r="K108" s="1"/>
      <c r="L108" s="1"/>
    </row>
    <row r="109" spans="1:12" ht="13.5" thickBot="1">
      <c r="A109" s="151" t="s">
        <v>17</v>
      </c>
      <c r="B109" s="152"/>
      <c r="C109" s="222">
        <f>SUM(C106:C108)</f>
        <v>13481</v>
      </c>
      <c r="D109" s="146"/>
      <c r="E109" s="1"/>
      <c r="F109" s="1"/>
      <c r="G109" s="153"/>
      <c r="H109" s="1"/>
      <c r="I109" s="1"/>
      <c r="J109" s="1" t="s">
        <v>129</v>
      </c>
      <c r="K109" s="1"/>
      <c r="L109" s="1"/>
    </row>
    <row r="111" spans="6:8" ht="12.75">
      <c r="F111" s="1"/>
      <c r="G111" s="1"/>
      <c r="H111" s="1"/>
    </row>
    <row r="112" spans="6:8" ht="12.75">
      <c r="F112" s="1"/>
      <c r="G112" s="153"/>
      <c r="H112" s="1"/>
    </row>
  </sheetData>
  <sheetProtection/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4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0.28125" style="0" customWidth="1"/>
    <col min="4" max="4" width="22.28125" style="0" customWidth="1"/>
    <col min="6" max="6" width="11.421875" style="0" customWidth="1"/>
  </cols>
  <sheetData>
    <row r="2" spans="1:12" ht="18">
      <c r="A2" s="1"/>
      <c r="B2" s="216" t="s">
        <v>71</v>
      </c>
      <c r="C2" s="202"/>
      <c r="D2" s="202"/>
      <c r="E2" s="202"/>
      <c r="F2" s="3"/>
      <c r="G2" s="203" t="s">
        <v>130</v>
      </c>
      <c r="H2" s="1"/>
      <c r="I2" s="1"/>
      <c r="J2" s="305" t="s">
        <v>145</v>
      </c>
      <c r="K2" s="304"/>
      <c r="L2" s="304"/>
    </row>
    <row r="3" spans="1:13" ht="16.5" thickBot="1">
      <c r="A3" s="1"/>
      <c r="B3" s="2"/>
      <c r="C3" s="1"/>
      <c r="D3" s="1"/>
      <c r="E3" s="1"/>
      <c r="F3" s="3"/>
      <c r="G3" s="1"/>
      <c r="H3" s="1"/>
      <c r="I3" s="1"/>
      <c r="J3" s="306" t="s">
        <v>146</v>
      </c>
      <c r="K3" s="306"/>
      <c r="L3" s="306" t="s">
        <v>151</v>
      </c>
      <c r="M3" s="307"/>
    </row>
    <row r="4" spans="1:13" ht="16.5" thickBot="1">
      <c r="A4" s="1"/>
      <c r="B4" s="2"/>
      <c r="C4" s="1"/>
      <c r="D4" s="3"/>
      <c r="E4" s="1"/>
      <c r="F4" s="208" t="s">
        <v>36</v>
      </c>
      <c r="G4" s="209" t="s">
        <v>40</v>
      </c>
      <c r="H4" s="214" t="s">
        <v>39</v>
      </c>
      <c r="I4" s="1"/>
      <c r="J4" s="303" t="s">
        <v>147</v>
      </c>
      <c r="K4" s="303"/>
      <c r="L4" s="303" t="s">
        <v>151</v>
      </c>
      <c r="M4" s="307"/>
    </row>
    <row r="5" spans="1:13" ht="18.75" thickBot="1">
      <c r="A5" s="4" t="s">
        <v>59</v>
      </c>
      <c r="B5" s="5" t="s">
        <v>63</v>
      </c>
      <c r="C5" s="6"/>
      <c r="D5" s="6"/>
      <c r="E5" s="199">
        <v>2014</v>
      </c>
      <c r="F5" s="200" t="s">
        <v>132</v>
      </c>
      <c r="G5" s="201">
        <v>41902</v>
      </c>
      <c r="H5" s="215">
        <v>41902</v>
      </c>
      <c r="I5" s="1"/>
      <c r="J5" s="303" t="s">
        <v>149</v>
      </c>
      <c r="K5" s="303"/>
      <c r="L5" s="303" t="s">
        <v>151</v>
      </c>
      <c r="M5" s="307"/>
    </row>
    <row r="6" spans="1:12" ht="15.75" thickBot="1">
      <c r="A6" s="7" t="s">
        <v>46</v>
      </c>
      <c r="B6" s="8"/>
      <c r="C6" s="8"/>
      <c r="D6" s="8"/>
      <c r="E6" s="9"/>
      <c r="F6" s="10"/>
      <c r="G6" s="11"/>
      <c r="H6" s="12"/>
      <c r="I6" s="1"/>
      <c r="J6" s="1"/>
      <c r="K6" s="1"/>
      <c r="L6" s="1"/>
    </row>
    <row r="7" spans="1:12" ht="12.75">
      <c r="A7" s="54" t="s">
        <v>84</v>
      </c>
      <c r="B7" s="268" t="s">
        <v>85</v>
      </c>
      <c r="C7" s="14"/>
      <c r="D7" s="14"/>
      <c r="E7" s="15">
        <v>7100</v>
      </c>
      <c r="F7" s="84">
        <v>7100</v>
      </c>
      <c r="G7" s="242">
        <v>5360</v>
      </c>
      <c r="H7" s="250">
        <f>(G7/F7)*100</f>
        <v>75.49295774647888</v>
      </c>
      <c r="I7" s="1"/>
      <c r="J7" s="1"/>
      <c r="K7" s="1"/>
      <c r="L7" s="1"/>
    </row>
    <row r="8" spans="1:12" ht="12.75">
      <c r="A8" s="16">
        <v>1112</v>
      </c>
      <c r="B8" s="35" t="s">
        <v>0</v>
      </c>
      <c r="C8" s="18"/>
      <c r="D8" s="18"/>
      <c r="E8" s="19">
        <v>500</v>
      </c>
      <c r="F8" s="42">
        <v>500</v>
      </c>
      <c r="G8" s="88">
        <v>381</v>
      </c>
      <c r="H8" s="251">
        <f aca="true" t="shared" si="0" ref="H8:H60">(G8/F8)*100</f>
        <v>76.2</v>
      </c>
      <c r="I8" s="1"/>
      <c r="J8" s="1"/>
      <c r="K8" s="1"/>
      <c r="L8" s="1"/>
    </row>
    <row r="9" spans="1:12" ht="12.75">
      <c r="A9" s="16">
        <v>1113</v>
      </c>
      <c r="B9" s="37" t="s">
        <v>86</v>
      </c>
      <c r="C9" s="18"/>
      <c r="D9" s="21"/>
      <c r="E9" s="19">
        <v>700</v>
      </c>
      <c r="F9" s="42">
        <v>700</v>
      </c>
      <c r="G9" s="88">
        <v>662</v>
      </c>
      <c r="H9" s="251">
        <f t="shared" si="0"/>
        <v>94.57142857142857</v>
      </c>
      <c r="I9" s="1"/>
      <c r="J9" s="1"/>
      <c r="K9" s="1"/>
      <c r="L9" s="1"/>
    </row>
    <row r="10" spans="1:12" ht="12.75">
      <c r="A10" s="16">
        <v>1121</v>
      </c>
      <c r="B10" s="35" t="s">
        <v>37</v>
      </c>
      <c r="C10" s="18"/>
      <c r="D10" s="18"/>
      <c r="E10" s="19">
        <v>7500</v>
      </c>
      <c r="F10" s="42">
        <v>7500</v>
      </c>
      <c r="G10" s="88">
        <v>5847</v>
      </c>
      <c r="H10" s="251">
        <f t="shared" si="0"/>
        <v>77.96</v>
      </c>
      <c r="I10" s="1"/>
      <c r="J10" s="1"/>
      <c r="K10" s="1"/>
      <c r="L10" s="1"/>
    </row>
    <row r="11" spans="1:12" ht="12.75">
      <c r="A11" s="16">
        <v>1122</v>
      </c>
      <c r="B11" s="37" t="s">
        <v>87</v>
      </c>
      <c r="C11" s="18"/>
      <c r="D11" s="21"/>
      <c r="E11" s="19">
        <v>500</v>
      </c>
      <c r="F11" s="171">
        <v>373</v>
      </c>
      <c r="G11" s="88">
        <v>373</v>
      </c>
      <c r="H11" s="251">
        <f t="shared" si="0"/>
        <v>100</v>
      </c>
      <c r="I11" s="1"/>
      <c r="J11" s="1"/>
      <c r="K11" s="1"/>
      <c r="L11" s="1"/>
    </row>
    <row r="12" spans="1:12" ht="12.75">
      <c r="A12" s="16">
        <v>1211</v>
      </c>
      <c r="B12" s="37" t="s">
        <v>88</v>
      </c>
      <c r="C12" s="18"/>
      <c r="D12" s="18"/>
      <c r="E12" s="19">
        <v>15000</v>
      </c>
      <c r="F12" s="42">
        <v>15000</v>
      </c>
      <c r="G12" s="88">
        <v>12847</v>
      </c>
      <c r="H12" s="251">
        <f t="shared" si="0"/>
        <v>85.64666666666668</v>
      </c>
      <c r="I12" s="22"/>
      <c r="J12" s="1"/>
      <c r="K12" s="1"/>
      <c r="L12" s="1"/>
    </row>
    <row r="13" spans="1:12" ht="13.5" thickBot="1">
      <c r="A13" s="16">
        <v>1511</v>
      </c>
      <c r="B13" s="37" t="s">
        <v>1</v>
      </c>
      <c r="C13" s="18"/>
      <c r="D13" s="18"/>
      <c r="E13" s="23">
        <v>1300</v>
      </c>
      <c r="F13" s="248">
        <v>1300</v>
      </c>
      <c r="G13" s="256">
        <v>1092</v>
      </c>
      <c r="H13" s="252">
        <f t="shared" si="0"/>
        <v>84</v>
      </c>
      <c r="I13" s="22"/>
      <c r="J13" s="1"/>
      <c r="K13" s="1"/>
      <c r="L13" s="1"/>
    </row>
    <row r="14" spans="1:12" ht="13.5" thickBot="1">
      <c r="A14" s="24" t="s">
        <v>48</v>
      </c>
      <c r="B14" s="25"/>
      <c r="C14" s="26"/>
      <c r="D14" s="26"/>
      <c r="E14" s="154">
        <f>SUM(E7:E13)</f>
        <v>32600</v>
      </c>
      <c r="F14" s="161">
        <f>SUM(F7:F13)</f>
        <v>32473</v>
      </c>
      <c r="G14" s="257">
        <f>SUM(G7:G13)</f>
        <v>26562</v>
      </c>
      <c r="H14" s="253">
        <f t="shared" si="0"/>
        <v>81.7971853539864</v>
      </c>
      <c r="I14" s="22"/>
      <c r="J14" s="1"/>
      <c r="K14" s="1"/>
      <c r="L14" s="153"/>
    </row>
    <row r="15" spans="1:12" ht="12.75">
      <c r="A15" s="156" t="s">
        <v>125</v>
      </c>
      <c r="B15" s="181" t="s">
        <v>126</v>
      </c>
      <c r="C15" s="31"/>
      <c r="D15" s="31"/>
      <c r="E15" s="19">
        <v>0</v>
      </c>
      <c r="F15" s="42">
        <v>5</v>
      </c>
      <c r="G15" s="88">
        <v>5</v>
      </c>
      <c r="H15" s="254">
        <v>0</v>
      </c>
      <c r="I15" s="22"/>
      <c r="J15" s="1"/>
      <c r="K15" s="1"/>
      <c r="L15" s="1"/>
    </row>
    <row r="16" spans="1:12" ht="12.75">
      <c r="A16" s="29">
        <v>1340</v>
      </c>
      <c r="B16" s="20" t="s">
        <v>2</v>
      </c>
      <c r="C16" s="18"/>
      <c r="D16" s="18"/>
      <c r="E16" s="19">
        <v>1500</v>
      </c>
      <c r="F16" s="42">
        <v>1500</v>
      </c>
      <c r="G16" s="88">
        <v>1341</v>
      </c>
      <c r="H16" s="251">
        <f t="shared" si="0"/>
        <v>89.4</v>
      </c>
      <c r="I16" s="1"/>
      <c r="J16" s="1"/>
      <c r="K16" s="1"/>
      <c r="L16" s="1"/>
    </row>
    <row r="17" spans="1:12" ht="12.75">
      <c r="A17" s="16">
        <v>1341</v>
      </c>
      <c r="B17" s="17" t="s">
        <v>19</v>
      </c>
      <c r="C17" s="18"/>
      <c r="D17" s="21"/>
      <c r="E17" s="19">
        <v>100</v>
      </c>
      <c r="F17" s="171">
        <v>100</v>
      </c>
      <c r="G17" s="88">
        <v>89</v>
      </c>
      <c r="H17" s="251">
        <f t="shared" si="0"/>
        <v>89</v>
      </c>
      <c r="I17" s="1"/>
      <c r="J17" s="1"/>
      <c r="K17" s="1"/>
      <c r="L17" s="1"/>
    </row>
    <row r="18" spans="1:12" ht="12.75">
      <c r="A18" s="16">
        <v>1343</v>
      </c>
      <c r="B18" s="20" t="s">
        <v>34</v>
      </c>
      <c r="C18" s="18"/>
      <c r="D18" s="18"/>
      <c r="E18" s="19">
        <v>5</v>
      </c>
      <c r="F18" s="171">
        <v>5</v>
      </c>
      <c r="G18" s="88">
        <v>7</v>
      </c>
      <c r="H18" s="251">
        <f t="shared" si="0"/>
        <v>140</v>
      </c>
      <c r="I18" s="1"/>
      <c r="J18" s="1"/>
      <c r="K18" s="1"/>
      <c r="L18" s="1"/>
    </row>
    <row r="19" spans="1:12" ht="12.75">
      <c r="A19" s="16">
        <v>1351</v>
      </c>
      <c r="B19" s="20" t="s">
        <v>56</v>
      </c>
      <c r="C19" s="18"/>
      <c r="D19" s="18"/>
      <c r="E19" s="19">
        <v>140</v>
      </c>
      <c r="F19" s="171">
        <v>140</v>
      </c>
      <c r="G19" s="88">
        <v>101</v>
      </c>
      <c r="H19" s="251">
        <f t="shared" si="0"/>
        <v>72.14285714285714</v>
      </c>
      <c r="I19" s="1"/>
      <c r="J19" s="1"/>
      <c r="K19" s="1"/>
      <c r="L19" s="1"/>
    </row>
    <row r="20" spans="1:12" ht="12.75">
      <c r="A20" s="16">
        <v>1355</v>
      </c>
      <c r="B20" s="20" t="s">
        <v>57</v>
      </c>
      <c r="C20" s="18"/>
      <c r="D20" s="18"/>
      <c r="E20" s="23">
        <v>336</v>
      </c>
      <c r="F20" s="248">
        <v>336</v>
      </c>
      <c r="G20" s="256">
        <v>195</v>
      </c>
      <c r="H20" s="251">
        <f t="shared" si="0"/>
        <v>58.03571428571429</v>
      </c>
      <c r="I20" s="1"/>
      <c r="J20" s="1"/>
      <c r="K20" s="1"/>
      <c r="L20" s="1"/>
    </row>
    <row r="21" spans="1:12" ht="13.5" thickBot="1">
      <c r="A21" s="16">
        <v>1361</v>
      </c>
      <c r="B21" s="20" t="s">
        <v>20</v>
      </c>
      <c r="C21" s="18"/>
      <c r="D21" s="18"/>
      <c r="E21" s="23">
        <v>130</v>
      </c>
      <c r="F21" s="248">
        <v>130</v>
      </c>
      <c r="G21" s="256">
        <v>99</v>
      </c>
      <c r="H21" s="255">
        <f t="shared" si="0"/>
        <v>76.15384615384615</v>
      </c>
      <c r="I21" s="1"/>
      <c r="J21" s="1"/>
      <c r="K21" s="1"/>
      <c r="L21" s="1"/>
    </row>
    <row r="22" spans="1:12" ht="13.5" thickBot="1">
      <c r="A22" s="24" t="s">
        <v>44</v>
      </c>
      <c r="B22" s="33"/>
      <c r="C22" s="26"/>
      <c r="D22" s="26"/>
      <c r="E22" s="154">
        <f>SUM(E15:E21)</f>
        <v>2211</v>
      </c>
      <c r="F22" s="161">
        <f>SUM(F15:F21)</f>
        <v>2216</v>
      </c>
      <c r="G22" s="257">
        <f>SUM(G15:G21)</f>
        <v>1837</v>
      </c>
      <c r="H22" s="253">
        <f t="shared" si="0"/>
        <v>82.8971119133574</v>
      </c>
      <c r="I22" s="1"/>
      <c r="J22" s="1"/>
      <c r="K22" s="1"/>
      <c r="L22" s="1"/>
    </row>
    <row r="23" spans="1:12" ht="13.5" thickBot="1">
      <c r="A23" s="34">
        <v>2460</v>
      </c>
      <c r="B23" s="35" t="s">
        <v>90</v>
      </c>
      <c r="C23" s="21"/>
      <c r="D23" s="21"/>
      <c r="E23" s="36">
        <v>23</v>
      </c>
      <c r="F23" s="84">
        <v>23</v>
      </c>
      <c r="G23" s="242">
        <v>17</v>
      </c>
      <c r="H23" s="254">
        <f t="shared" si="0"/>
        <v>73.91304347826086</v>
      </c>
      <c r="I23" s="1"/>
      <c r="J23" s="1"/>
      <c r="K23" s="1"/>
      <c r="L23" s="1"/>
    </row>
    <row r="24" spans="1:12" ht="13.5" thickBot="1">
      <c r="A24" s="40" t="s">
        <v>51</v>
      </c>
      <c r="B24" s="33"/>
      <c r="C24" s="26"/>
      <c r="D24" s="26"/>
      <c r="E24" s="154">
        <f>SUM(E23:E23)</f>
        <v>23</v>
      </c>
      <c r="F24" s="161">
        <f>SUM(F23:F23)</f>
        <v>23</v>
      </c>
      <c r="G24" s="257">
        <f>SUM(G23:G23)</f>
        <v>17</v>
      </c>
      <c r="H24" s="155">
        <f t="shared" si="0"/>
        <v>73.91304347826086</v>
      </c>
      <c r="I24" s="1"/>
      <c r="J24" s="1"/>
      <c r="K24" s="1"/>
      <c r="L24" s="1"/>
    </row>
    <row r="25" spans="1:12" ht="12.75">
      <c r="A25" s="162" t="s">
        <v>119</v>
      </c>
      <c r="B25" s="175" t="s">
        <v>73</v>
      </c>
      <c r="C25" s="41"/>
      <c r="D25" s="41"/>
      <c r="E25" s="173">
        <v>0</v>
      </c>
      <c r="F25" s="160">
        <v>74</v>
      </c>
      <c r="G25" s="83">
        <v>74</v>
      </c>
      <c r="H25" s="290">
        <v>0</v>
      </c>
      <c r="I25" s="1"/>
      <c r="J25" s="1"/>
      <c r="K25" s="1"/>
      <c r="L25" s="1"/>
    </row>
    <row r="26" spans="1:12" ht="12.75">
      <c r="A26" s="174">
        <v>4112</v>
      </c>
      <c r="B26" s="37" t="s">
        <v>123</v>
      </c>
      <c r="C26" s="18"/>
      <c r="D26" s="18"/>
      <c r="E26" s="19">
        <v>1726</v>
      </c>
      <c r="F26" s="32">
        <v>1726</v>
      </c>
      <c r="G26" s="88">
        <v>1294</v>
      </c>
      <c r="H26" s="159">
        <f t="shared" si="0"/>
        <v>74.97103128621089</v>
      </c>
      <c r="I26" s="1"/>
      <c r="J26" s="1"/>
      <c r="K26" s="1"/>
      <c r="L26" s="1"/>
    </row>
    <row r="27" spans="1:12" ht="12.75">
      <c r="A27" s="43">
        <v>4116</v>
      </c>
      <c r="B27" s="37" t="s">
        <v>120</v>
      </c>
      <c r="C27" s="18"/>
      <c r="D27" s="18"/>
      <c r="E27" s="19">
        <v>0</v>
      </c>
      <c r="F27" s="171">
        <v>772</v>
      </c>
      <c r="G27" s="88">
        <v>849</v>
      </c>
      <c r="H27" s="159">
        <f t="shared" si="0"/>
        <v>109.9740932642487</v>
      </c>
      <c r="I27" s="1"/>
      <c r="J27" s="1"/>
      <c r="K27" s="1"/>
      <c r="L27" s="1"/>
    </row>
    <row r="28" spans="1:12" ht="12.75">
      <c r="A28" s="180">
        <v>4213</v>
      </c>
      <c r="B28" s="181" t="s">
        <v>122</v>
      </c>
      <c r="C28" s="31"/>
      <c r="D28" s="21"/>
      <c r="E28" s="265">
        <v>145</v>
      </c>
      <c r="F28" s="171">
        <v>145</v>
      </c>
      <c r="G28" s="88">
        <v>89</v>
      </c>
      <c r="H28" s="159">
        <f t="shared" si="0"/>
        <v>61.37931034482759</v>
      </c>
      <c r="I28" s="1"/>
      <c r="J28" s="1"/>
      <c r="K28" s="1"/>
      <c r="L28" s="1"/>
    </row>
    <row r="29" spans="1:12" ht="13.5" thickBot="1">
      <c r="A29" s="180">
        <v>4216</v>
      </c>
      <c r="B29" s="181" t="s">
        <v>121</v>
      </c>
      <c r="C29" s="31"/>
      <c r="D29" s="18"/>
      <c r="E29" s="270">
        <v>2469</v>
      </c>
      <c r="F29" s="248">
        <v>4351</v>
      </c>
      <c r="G29" s="256">
        <v>3593</v>
      </c>
      <c r="H29" s="291">
        <f t="shared" si="0"/>
        <v>82.57871753619858</v>
      </c>
      <c r="I29" s="1"/>
      <c r="J29" s="1"/>
      <c r="K29" s="1"/>
      <c r="L29" s="1"/>
    </row>
    <row r="30" spans="1:12" ht="13.5" thickBot="1">
      <c r="A30" s="44" t="s">
        <v>45</v>
      </c>
      <c r="B30" s="30"/>
      <c r="C30" s="31"/>
      <c r="D30" s="21"/>
      <c r="E30" s="154">
        <f>SUM(E25:E29)</f>
        <v>4340</v>
      </c>
      <c r="F30" s="161">
        <f>SUM(F25:F29)</f>
        <v>7068</v>
      </c>
      <c r="G30" s="257">
        <f>SUM(G25:G29)</f>
        <v>5899</v>
      </c>
      <c r="H30" s="155">
        <f t="shared" si="0"/>
        <v>83.46066779852858</v>
      </c>
      <c r="I30" s="1"/>
      <c r="J30" s="1"/>
      <c r="K30" s="1"/>
      <c r="L30" s="1"/>
    </row>
    <row r="31" spans="1:12" ht="15.75" thickBot="1">
      <c r="A31" s="45" t="s">
        <v>47</v>
      </c>
      <c r="B31" s="8"/>
      <c r="C31" s="46"/>
      <c r="D31" s="46"/>
      <c r="E31" s="183">
        <f>E14+E22+E24+E30</f>
        <v>39174</v>
      </c>
      <c r="F31" s="61">
        <f>F14+F22+F24+F30</f>
        <v>41780</v>
      </c>
      <c r="G31" s="238">
        <f>G14+G22+G24+G30</f>
        <v>34315</v>
      </c>
      <c r="H31" s="253">
        <f t="shared" si="0"/>
        <v>82.13259932982288</v>
      </c>
      <c r="I31" s="1"/>
      <c r="J31" s="1"/>
      <c r="K31" s="1"/>
      <c r="L31" s="1"/>
    </row>
    <row r="32" spans="1:12" ht="15">
      <c r="A32" s="50"/>
      <c r="B32" s="8"/>
      <c r="C32" s="8"/>
      <c r="D32" s="8"/>
      <c r="E32" s="48"/>
      <c r="F32" s="48"/>
      <c r="G32" s="48"/>
      <c r="H32" s="49"/>
      <c r="I32" s="1"/>
      <c r="J32" s="1"/>
      <c r="K32" s="1"/>
      <c r="L32" s="1"/>
    </row>
    <row r="33" spans="1:12" ht="15">
      <c r="A33" s="50"/>
      <c r="B33" s="8"/>
      <c r="C33" s="8"/>
      <c r="D33" s="8"/>
      <c r="E33" s="48"/>
      <c r="F33" s="48"/>
      <c r="G33" s="48"/>
      <c r="H33" s="49"/>
      <c r="I33" s="1"/>
      <c r="J33" s="1"/>
      <c r="K33" s="1"/>
      <c r="L33" s="1"/>
    </row>
    <row r="34" spans="1:12" ht="15">
      <c r="A34" s="50"/>
      <c r="B34" s="8"/>
      <c r="C34" s="8"/>
      <c r="D34" s="8"/>
      <c r="E34" s="48"/>
      <c r="F34" s="48"/>
      <c r="G34" s="48"/>
      <c r="H34" s="49"/>
      <c r="I34" s="1"/>
      <c r="J34" s="1"/>
      <c r="K34" s="1"/>
      <c r="L34" s="1"/>
    </row>
    <row r="35" spans="1:12" ht="15">
      <c r="A35" s="50"/>
      <c r="B35" s="8"/>
      <c r="C35" s="8"/>
      <c r="D35" s="8"/>
      <c r="E35" s="48"/>
      <c r="F35" s="48"/>
      <c r="G35" s="48"/>
      <c r="H35" s="49"/>
      <c r="I35" s="1"/>
      <c r="J35" s="1"/>
      <c r="K35" s="1"/>
      <c r="L35" s="1"/>
    </row>
    <row r="36" spans="1:12" ht="15">
      <c r="A36" s="50"/>
      <c r="B36" s="8"/>
      <c r="C36" s="8"/>
      <c r="D36" s="8"/>
      <c r="E36" s="48"/>
      <c r="F36" s="48"/>
      <c r="G36" s="48"/>
      <c r="H36" s="49"/>
      <c r="I36" s="1"/>
      <c r="J36" s="1"/>
      <c r="K36" s="1"/>
      <c r="L36" s="1"/>
    </row>
    <row r="37" spans="1:12" ht="15">
      <c r="A37" s="50"/>
      <c r="B37" s="8"/>
      <c r="C37" s="8"/>
      <c r="D37" s="8"/>
      <c r="E37" s="48"/>
      <c r="F37" s="48"/>
      <c r="G37" s="48"/>
      <c r="H37" s="49"/>
      <c r="I37" s="1"/>
      <c r="J37" s="1"/>
      <c r="K37" s="1"/>
      <c r="L37" s="1"/>
    </row>
    <row r="38" spans="1:12" ht="15">
      <c r="A38" s="50"/>
      <c r="B38" s="8"/>
      <c r="C38" s="8"/>
      <c r="D38" s="8"/>
      <c r="E38" s="48"/>
      <c r="F38" s="48"/>
      <c r="G38" s="48"/>
      <c r="H38" s="49"/>
      <c r="I38" s="1"/>
      <c r="J38" s="1"/>
      <c r="K38" s="1"/>
      <c r="L38" s="1"/>
    </row>
    <row r="39" spans="1:12" ht="15" thickBot="1">
      <c r="A39" s="50" t="s">
        <v>61</v>
      </c>
      <c r="B39" s="21"/>
      <c r="C39" s="21"/>
      <c r="D39" s="21"/>
      <c r="E39" s="51"/>
      <c r="F39" s="52"/>
      <c r="G39" s="53"/>
      <c r="H39" s="49"/>
      <c r="I39" s="1"/>
      <c r="J39" s="1"/>
      <c r="K39" s="1"/>
      <c r="L39" s="1"/>
    </row>
    <row r="40" spans="1:12" ht="12.75">
      <c r="A40" s="54">
        <v>2119</v>
      </c>
      <c r="B40" s="292" t="s">
        <v>115</v>
      </c>
      <c r="C40" s="55"/>
      <c r="D40" s="12"/>
      <c r="E40" s="15">
        <v>70</v>
      </c>
      <c r="F40" s="84">
        <v>71</v>
      </c>
      <c r="G40" s="242">
        <v>71</v>
      </c>
      <c r="H40" s="163">
        <f t="shared" si="0"/>
        <v>100</v>
      </c>
      <c r="I40" s="1"/>
      <c r="J40" s="1"/>
      <c r="K40" s="1"/>
      <c r="L40" s="1"/>
    </row>
    <row r="41" spans="1:12" ht="12.75">
      <c r="A41" s="16">
        <v>2310</v>
      </c>
      <c r="B41" s="37" t="s">
        <v>5</v>
      </c>
      <c r="C41" s="18"/>
      <c r="D41" s="267" t="s">
        <v>118</v>
      </c>
      <c r="E41" s="19">
        <v>180</v>
      </c>
      <c r="F41" s="239">
        <v>180</v>
      </c>
      <c r="G41" s="88">
        <v>166</v>
      </c>
      <c r="H41" s="158">
        <f t="shared" si="0"/>
        <v>92.22222222222223</v>
      </c>
      <c r="I41" s="1"/>
      <c r="J41" s="1"/>
      <c r="K41" s="28"/>
      <c r="L41" s="1"/>
    </row>
    <row r="42" spans="1:12" ht="12.75">
      <c r="A42" s="16">
        <v>3314</v>
      </c>
      <c r="B42" s="37" t="s">
        <v>94</v>
      </c>
      <c r="C42" s="18"/>
      <c r="D42" s="38"/>
      <c r="E42" s="19">
        <v>22</v>
      </c>
      <c r="F42" s="171">
        <v>22</v>
      </c>
      <c r="G42" s="88">
        <v>11</v>
      </c>
      <c r="H42" s="158">
        <f t="shared" si="0"/>
        <v>50</v>
      </c>
      <c r="I42" s="1"/>
      <c r="J42" s="1"/>
      <c r="K42" s="1"/>
      <c r="L42" s="1"/>
    </row>
    <row r="43" spans="1:12" ht="12.75">
      <c r="A43" s="16">
        <v>3319</v>
      </c>
      <c r="B43" s="37" t="s">
        <v>95</v>
      </c>
      <c r="C43" s="18"/>
      <c r="D43" s="56"/>
      <c r="E43" s="19">
        <v>16</v>
      </c>
      <c r="F43" s="171">
        <v>22</v>
      </c>
      <c r="G43" s="88">
        <v>17</v>
      </c>
      <c r="H43" s="158">
        <f t="shared" si="0"/>
        <v>77.27272727272727</v>
      </c>
      <c r="I43" s="1"/>
      <c r="J43" s="1"/>
      <c r="K43" s="1"/>
      <c r="L43" s="1"/>
    </row>
    <row r="44" spans="1:12" ht="12.75">
      <c r="A44" s="16">
        <v>3349</v>
      </c>
      <c r="B44" s="37" t="s">
        <v>96</v>
      </c>
      <c r="C44" s="18"/>
      <c r="D44" s="38"/>
      <c r="E44" s="19">
        <v>30</v>
      </c>
      <c r="F44" s="171">
        <v>30</v>
      </c>
      <c r="G44" s="88">
        <v>21</v>
      </c>
      <c r="H44" s="158">
        <f t="shared" si="0"/>
        <v>70</v>
      </c>
      <c r="I44" s="1"/>
      <c r="J44" s="1"/>
      <c r="K44" s="1"/>
      <c r="L44" s="1"/>
    </row>
    <row r="45" spans="1:12" ht="12.75">
      <c r="A45" s="16">
        <v>3599</v>
      </c>
      <c r="B45" s="37" t="s">
        <v>97</v>
      </c>
      <c r="C45" s="18"/>
      <c r="D45" s="38"/>
      <c r="E45" s="19">
        <v>670</v>
      </c>
      <c r="F45" s="171">
        <v>670</v>
      </c>
      <c r="G45" s="88">
        <v>497</v>
      </c>
      <c r="H45" s="158">
        <f t="shared" si="0"/>
        <v>74.17910447761194</v>
      </c>
      <c r="I45" s="1"/>
      <c r="J45" s="1"/>
      <c r="K45" s="1"/>
      <c r="L45" s="1"/>
    </row>
    <row r="46" spans="1:12" ht="12.75">
      <c r="A46" s="16">
        <v>3612</v>
      </c>
      <c r="B46" s="37" t="s">
        <v>101</v>
      </c>
      <c r="C46" s="18"/>
      <c r="D46" s="38"/>
      <c r="E46" s="19">
        <v>2970</v>
      </c>
      <c r="F46" s="171">
        <v>2970</v>
      </c>
      <c r="G46" s="88">
        <v>2128</v>
      </c>
      <c r="H46" s="158">
        <f t="shared" si="0"/>
        <v>71.64983164983165</v>
      </c>
      <c r="I46" s="1"/>
      <c r="J46" s="1"/>
      <c r="K46" s="1"/>
      <c r="L46" s="1"/>
    </row>
    <row r="47" spans="1:12" ht="12.75">
      <c r="A47" s="16">
        <v>3613</v>
      </c>
      <c r="B47" s="37" t="s">
        <v>102</v>
      </c>
      <c r="C47" s="18"/>
      <c r="D47" s="38"/>
      <c r="E47" s="19">
        <v>513</v>
      </c>
      <c r="F47" s="171">
        <v>513</v>
      </c>
      <c r="G47" s="88">
        <v>441</v>
      </c>
      <c r="H47" s="158">
        <f t="shared" si="0"/>
        <v>85.96491228070175</v>
      </c>
      <c r="I47" s="1"/>
      <c r="J47" s="1"/>
      <c r="K47" s="1"/>
      <c r="L47" s="1"/>
    </row>
    <row r="48" spans="1:12" ht="12.75">
      <c r="A48" s="16">
        <v>3632</v>
      </c>
      <c r="B48" s="37" t="s">
        <v>116</v>
      </c>
      <c r="C48" s="18"/>
      <c r="D48" s="38"/>
      <c r="E48" s="19">
        <v>15</v>
      </c>
      <c r="F48" s="171">
        <v>18</v>
      </c>
      <c r="G48" s="88">
        <v>20</v>
      </c>
      <c r="H48" s="158">
        <f t="shared" si="0"/>
        <v>111.11111111111111</v>
      </c>
      <c r="I48" s="1"/>
      <c r="J48" s="1"/>
      <c r="K48" s="1"/>
      <c r="L48" s="1"/>
    </row>
    <row r="49" spans="1:12" ht="12.75">
      <c r="A49" s="16">
        <v>3633</v>
      </c>
      <c r="B49" s="181" t="s">
        <v>114</v>
      </c>
      <c r="C49" s="31"/>
      <c r="D49" s="56"/>
      <c r="E49" s="19">
        <v>50</v>
      </c>
      <c r="F49" s="239">
        <v>50</v>
      </c>
      <c r="G49" s="88">
        <v>12</v>
      </c>
      <c r="H49" s="158">
        <f t="shared" si="0"/>
        <v>24</v>
      </c>
      <c r="I49" s="1"/>
      <c r="J49" s="1"/>
      <c r="K49" s="1"/>
      <c r="L49" s="1"/>
    </row>
    <row r="50" spans="1:12" ht="12.75">
      <c r="A50" s="16">
        <v>3722</v>
      </c>
      <c r="B50" s="37" t="s">
        <v>103</v>
      </c>
      <c r="C50" s="18"/>
      <c r="D50" s="38"/>
      <c r="E50" s="19">
        <v>170</v>
      </c>
      <c r="F50" s="239">
        <v>263</v>
      </c>
      <c r="G50" s="88">
        <v>233</v>
      </c>
      <c r="H50" s="158">
        <f t="shared" si="0"/>
        <v>88.59315589353612</v>
      </c>
      <c r="I50" s="1"/>
      <c r="J50" s="1"/>
      <c r="K50" s="1"/>
      <c r="L50" s="1"/>
    </row>
    <row r="51" spans="1:12" ht="12.75">
      <c r="A51" s="16">
        <v>5311</v>
      </c>
      <c r="B51" s="37" t="s">
        <v>104</v>
      </c>
      <c r="C51" s="18"/>
      <c r="D51" s="38"/>
      <c r="E51" s="19">
        <v>15</v>
      </c>
      <c r="F51" s="171">
        <v>15</v>
      </c>
      <c r="G51" s="88">
        <v>12</v>
      </c>
      <c r="H51" s="158">
        <f t="shared" si="0"/>
        <v>80</v>
      </c>
      <c r="I51" s="1"/>
      <c r="J51" s="1"/>
      <c r="K51" s="1"/>
      <c r="L51" s="1"/>
    </row>
    <row r="52" spans="1:12" ht="12.75">
      <c r="A52" s="16">
        <v>6171</v>
      </c>
      <c r="B52" s="181" t="s">
        <v>117</v>
      </c>
      <c r="C52" s="31"/>
      <c r="D52" s="56"/>
      <c r="E52" s="19">
        <v>14</v>
      </c>
      <c r="F52" s="239">
        <v>18</v>
      </c>
      <c r="G52" s="88">
        <v>24</v>
      </c>
      <c r="H52" s="158">
        <f t="shared" si="0"/>
        <v>133.33333333333331</v>
      </c>
      <c r="I52" s="1"/>
      <c r="J52" s="1"/>
      <c r="K52" s="1"/>
      <c r="L52" s="1"/>
    </row>
    <row r="53" spans="1:12" ht="12.75">
      <c r="A53" s="16">
        <v>6310</v>
      </c>
      <c r="B53" s="35" t="s">
        <v>105</v>
      </c>
      <c r="C53" s="18"/>
      <c r="D53" s="38"/>
      <c r="E53" s="19">
        <v>200</v>
      </c>
      <c r="F53" s="171">
        <v>210</v>
      </c>
      <c r="G53" s="88">
        <v>116</v>
      </c>
      <c r="H53" s="158">
        <f t="shared" si="0"/>
        <v>55.23809523809524</v>
      </c>
      <c r="I53" s="1"/>
      <c r="J53" s="1"/>
      <c r="K53" s="1"/>
      <c r="L53" s="1"/>
    </row>
    <row r="54" spans="1:12" ht="13.5" thickBot="1">
      <c r="A54" s="16">
        <v>6402</v>
      </c>
      <c r="B54" s="264" t="s">
        <v>74</v>
      </c>
      <c r="C54" s="18"/>
      <c r="D54" s="38"/>
      <c r="E54" s="39">
        <v>5</v>
      </c>
      <c r="F54" s="249">
        <v>29</v>
      </c>
      <c r="G54" s="90">
        <v>30</v>
      </c>
      <c r="H54" s="263">
        <f t="shared" si="0"/>
        <v>103.44827586206897</v>
      </c>
      <c r="I54" s="1"/>
      <c r="J54" s="1"/>
      <c r="K54" s="1"/>
      <c r="L54" s="1"/>
    </row>
    <row r="55" spans="1:12" ht="15.75" thickBot="1">
      <c r="A55" s="58" t="s">
        <v>22</v>
      </c>
      <c r="B55" s="59"/>
      <c r="C55" s="59"/>
      <c r="D55" s="60"/>
      <c r="E55" s="194">
        <f>SUM(E40:E54)</f>
        <v>4940</v>
      </c>
      <c r="F55" s="47">
        <f>SUM(F40:F54)</f>
        <v>5081</v>
      </c>
      <c r="G55" s="243">
        <f>SUM(G40:G54)</f>
        <v>3799</v>
      </c>
      <c r="H55" s="155">
        <f t="shared" si="0"/>
        <v>74.76874630978155</v>
      </c>
      <c r="I55" s="1"/>
      <c r="J55" s="1"/>
      <c r="K55" s="1"/>
      <c r="L55" s="1"/>
    </row>
    <row r="56" spans="1:12" ht="14.25">
      <c r="A56" s="58" t="s">
        <v>62</v>
      </c>
      <c r="B56" s="18"/>
      <c r="C56" s="18"/>
      <c r="D56" s="38"/>
      <c r="E56" s="62"/>
      <c r="F56" s="31"/>
      <c r="G56" s="244"/>
      <c r="H56" s="196"/>
      <c r="I56" s="1"/>
      <c r="J56" s="1"/>
      <c r="K56" s="1"/>
      <c r="L56" s="1"/>
    </row>
    <row r="57" spans="1:12" ht="12.75">
      <c r="A57" s="16">
        <v>4134</v>
      </c>
      <c r="B57" s="86" t="s">
        <v>79</v>
      </c>
      <c r="C57" s="41"/>
      <c r="D57" s="63"/>
      <c r="E57" s="27">
        <v>334</v>
      </c>
      <c r="F57" s="240">
        <v>334</v>
      </c>
      <c r="G57" s="245">
        <v>223</v>
      </c>
      <c r="H57" s="158">
        <f t="shared" si="0"/>
        <v>66.76646706586826</v>
      </c>
      <c r="I57" s="165" t="s">
        <v>82</v>
      </c>
      <c r="J57" s="1"/>
      <c r="K57" s="1"/>
      <c r="L57" s="1"/>
    </row>
    <row r="58" spans="1:12" ht="13.5" thickBot="1">
      <c r="A58" s="43">
        <v>4139</v>
      </c>
      <c r="B58" s="85" t="s">
        <v>106</v>
      </c>
      <c r="C58" s="18"/>
      <c r="D58" s="38"/>
      <c r="E58" s="19">
        <v>345</v>
      </c>
      <c r="F58" s="104">
        <v>345</v>
      </c>
      <c r="G58" s="246">
        <v>168</v>
      </c>
      <c r="H58" s="197">
        <f t="shared" si="0"/>
        <v>48.69565217391305</v>
      </c>
      <c r="I58" s="165" t="s">
        <v>83</v>
      </c>
      <c r="J58" s="1"/>
      <c r="K58" s="1"/>
      <c r="L58" s="1"/>
    </row>
    <row r="59" spans="1:12" ht="15.75" thickBot="1">
      <c r="A59" s="64" t="s">
        <v>60</v>
      </c>
      <c r="B59" s="65"/>
      <c r="C59" s="66"/>
      <c r="D59" s="67"/>
      <c r="E59" s="195">
        <f>E58+E57</f>
        <v>679</v>
      </c>
      <c r="F59" s="241">
        <f>F58+F57</f>
        <v>679</v>
      </c>
      <c r="G59" s="247">
        <f>G58+G57</f>
        <v>391</v>
      </c>
      <c r="H59" s="170">
        <f t="shared" si="0"/>
        <v>57.58468335787923</v>
      </c>
      <c r="I59" s="1"/>
      <c r="J59" s="1"/>
      <c r="K59" s="1"/>
      <c r="L59" s="1"/>
    </row>
    <row r="60" spans="1:12" ht="16.5" thickBot="1">
      <c r="A60" s="68" t="s">
        <v>107</v>
      </c>
      <c r="B60" s="69"/>
      <c r="C60" s="69"/>
      <c r="D60" s="70"/>
      <c r="E60" s="184">
        <f>E59+E55+E31</f>
        <v>44793</v>
      </c>
      <c r="F60" s="223">
        <f>F59+F55+F31</f>
        <v>47540</v>
      </c>
      <c r="G60" s="185">
        <f>G59+G55+G31</f>
        <v>38505</v>
      </c>
      <c r="H60" s="170">
        <f t="shared" si="0"/>
        <v>80.99495161968868</v>
      </c>
      <c r="I60" s="1"/>
      <c r="J60" s="1"/>
      <c r="K60" s="1"/>
      <c r="L60" s="1"/>
    </row>
    <row r="61" spans="1:12" ht="15.75">
      <c r="A61" s="71"/>
      <c r="B61" s="71"/>
      <c r="C61" s="71"/>
      <c r="D61" s="71"/>
      <c r="E61" s="164"/>
      <c r="F61" s="164"/>
      <c r="G61" s="164"/>
      <c r="H61" s="262"/>
      <c r="I61" s="1"/>
      <c r="J61" s="1"/>
      <c r="K61" s="1"/>
      <c r="L61" s="1"/>
    </row>
    <row r="62" spans="1:12" ht="15.75" thickBot="1">
      <c r="A62" s="71"/>
      <c r="B62" s="71"/>
      <c r="C62" s="71"/>
      <c r="D62" s="71"/>
      <c r="E62" s="164"/>
      <c r="F62" s="164"/>
      <c r="G62" s="164"/>
      <c r="H62" s="49"/>
      <c r="I62" s="1"/>
      <c r="J62" s="1"/>
      <c r="K62" s="1"/>
      <c r="L62" s="1"/>
    </row>
    <row r="63" spans="1:12" ht="18.75" thickBot="1">
      <c r="A63" s="72" t="s">
        <v>64</v>
      </c>
      <c r="B63" s="73"/>
      <c r="C63" s="6"/>
      <c r="D63" s="6"/>
      <c r="E63" s="204"/>
      <c r="F63" s="210" t="s">
        <v>36</v>
      </c>
      <c r="G63" s="211" t="s">
        <v>40</v>
      </c>
      <c r="H63" s="212" t="s">
        <v>69</v>
      </c>
      <c r="I63" s="207" t="s">
        <v>76</v>
      </c>
      <c r="J63" s="207"/>
      <c r="K63" s="74"/>
      <c r="L63" s="75"/>
    </row>
    <row r="64" spans="1:12" ht="13.5" thickBot="1">
      <c r="A64" s="21"/>
      <c r="B64" s="21"/>
      <c r="C64" s="6"/>
      <c r="D64" s="21"/>
      <c r="E64" s="205" t="s">
        <v>75</v>
      </c>
      <c r="F64" s="206" t="s">
        <v>132</v>
      </c>
      <c r="G64" s="201">
        <v>41902</v>
      </c>
      <c r="H64" s="260">
        <v>41902</v>
      </c>
      <c r="I64" s="188" t="s">
        <v>77</v>
      </c>
      <c r="J64" s="189" t="s">
        <v>78</v>
      </c>
      <c r="K64" s="261" t="s">
        <v>130</v>
      </c>
      <c r="L64" s="213" t="s">
        <v>39</v>
      </c>
    </row>
    <row r="65" spans="1:12" ht="15" thickBot="1">
      <c r="A65" s="76" t="s">
        <v>27</v>
      </c>
      <c r="B65" s="77"/>
      <c r="C65" s="51"/>
      <c r="D65" s="51"/>
      <c r="E65" s="78"/>
      <c r="F65" s="186"/>
      <c r="G65" s="133"/>
      <c r="H65" s="187"/>
      <c r="I65" s="79"/>
      <c r="J65" s="80"/>
      <c r="K65" s="80"/>
      <c r="L65" s="80"/>
    </row>
    <row r="66" spans="1:12" ht="13.5" thickBot="1">
      <c r="A66" s="81">
        <v>1014</v>
      </c>
      <c r="B66" s="13" t="s">
        <v>3</v>
      </c>
      <c r="C66" s="55"/>
      <c r="D66" s="82"/>
      <c r="E66" s="83">
        <v>230</v>
      </c>
      <c r="F66" s="233">
        <v>230</v>
      </c>
      <c r="G66" s="235">
        <v>83</v>
      </c>
      <c r="H66" s="172">
        <f>G66/F66*100</f>
        <v>36.08695652173913</v>
      </c>
      <c r="I66" s="21"/>
      <c r="J66" s="21"/>
      <c r="K66" s="21"/>
      <c r="L66" s="21"/>
    </row>
    <row r="67" spans="1:12" ht="13.5" thickBot="1">
      <c r="A67" s="43">
        <v>2212</v>
      </c>
      <c r="B67" s="85" t="s">
        <v>28</v>
      </c>
      <c r="C67" s="86"/>
      <c r="D67" s="87"/>
      <c r="E67" s="88">
        <v>5950</v>
      </c>
      <c r="F67" s="42">
        <v>8689</v>
      </c>
      <c r="G67" s="236">
        <v>5693</v>
      </c>
      <c r="H67" s="168">
        <f aca="true" t="shared" si="1" ref="H67:H105">G67/F67*100</f>
        <v>65.51962251122109</v>
      </c>
      <c r="I67" s="177">
        <v>1460</v>
      </c>
      <c r="J67" s="258">
        <v>3132</v>
      </c>
      <c r="K67" s="285">
        <v>2268</v>
      </c>
      <c r="L67" s="176">
        <f>K67/J67*100</f>
        <v>72.41379310344827</v>
      </c>
    </row>
    <row r="68" spans="1:12" ht="12.75">
      <c r="A68" s="43">
        <v>2221</v>
      </c>
      <c r="B68" s="20" t="s">
        <v>4</v>
      </c>
      <c r="C68" s="18"/>
      <c r="D68" s="38"/>
      <c r="E68" s="88">
        <v>2600</v>
      </c>
      <c r="F68" s="42">
        <v>2600</v>
      </c>
      <c r="G68" s="236">
        <v>1982</v>
      </c>
      <c r="H68" s="168">
        <f t="shared" si="1"/>
        <v>76.23076923076924</v>
      </c>
      <c r="I68" s="89"/>
      <c r="J68" s="89"/>
      <c r="K68" s="21"/>
      <c r="L68" s="28"/>
    </row>
    <row r="69" spans="1:12" ht="13.5" thickBot="1">
      <c r="A69" s="43">
        <v>2310</v>
      </c>
      <c r="B69" s="20" t="s">
        <v>5</v>
      </c>
      <c r="C69" s="21"/>
      <c r="D69" s="38"/>
      <c r="E69" s="90">
        <v>140</v>
      </c>
      <c r="F69" s="42">
        <v>142</v>
      </c>
      <c r="G69" s="236">
        <v>91</v>
      </c>
      <c r="H69" s="168">
        <f t="shared" si="1"/>
        <v>64.08450704225352</v>
      </c>
      <c r="I69" s="89"/>
      <c r="J69" s="89"/>
      <c r="K69" s="21"/>
      <c r="L69" s="28"/>
    </row>
    <row r="70" spans="1:12" ht="13.5" thickBot="1">
      <c r="A70" s="43">
        <v>2321</v>
      </c>
      <c r="B70" s="37" t="s">
        <v>108</v>
      </c>
      <c r="C70" s="91"/>
      <c r="D70" s="92"/>
      <c r="E70" s="88">
        <v>9570</v>
      </c>
      <c r="F70" s="42">
        <v>9610</v>
      </c>
      <c r="G70" s="236">
        <v>263</v>
      </c>
      <c r="H70" s="168">
        <f t="shared" si="1"/>
        <v>2.736732570239334</v>
      </c>
      <c r="I70" s="272">
        <v>9100</v>
      </c>
      <c r="J70" s="258">
        <v>9140</v>
      </c>
      <c r="K70" s="286">
        <v>212</v>
      </c>
      <c r="L70" s="176">
        <f>K70/J70*100</f>
        <v>2.3194748358862145</v>
      </c>
    </row>
    <row r="71" spans="1:12" ht="13.5" thickBot="1">
      <c r="A71" s="43">
        <v>3113</v>
      </c>
      <c r="B71" s="85" t="s">
        <v>35</v>
      </c>
      <c r="C71" s="86"/>
      <c r="D71" s="93"/>
      <c r="E71" s="88">
        <v>660</v>
      </c>
      <c r="F71" s="42">
        <v>660</v>
      </c>
      <c r="G71" s="236">
        <v>660</v>
      </c>
      <c r="H71" s="168">
        <f t="shared" si="1"/>
        <v>100</v>
      </c>
      <c r="I71" s="89"/>
      <c r="J71" s="94"/>
      <c r="K71" s="95"/>
      <c r="L71" s="271"/>
    </row>
    <row r="72" spans="1:12" ht="12.75">
      <c r="A72" s="43"/>
      <c r="B72" s="37" t="s">
        <v>58</v>
      </c>
      <c r="C72" s="18"/>
      <c r="D72" s="96"/>
      <c r="E72" s="88">
        <v>4460</v>
      </c>
      <c r="F72" s="42">
        <v>4460</v>
      </c>
      <c r="G72" s="236">
        <v>3132</v>
      </c>
      <c r="H72" s="273">
        <f t="shared" si="1"/>
        <v>70.22421524663677</v>
      </c>
      <c r="I72" s="279">
        <v>400</v>
      </c>
      <c r="J72" s="283">
        <v>400</v>
      </c>
      <c r="K72" s="280">
        <v>87</v>
      </c>
      <c r="L72" s="277">
        <f>K72/J72*100</f>
        <v>21.75</v>
      </c>
    </row>
    <row r="73" spans="1:12" ht="13.5" thickBot="1">
      <c r="A73" s="43">
        <v>3314</v>
      </c>
      <c r="B73" s="20" t="s">
        <v>29</v>
      </c>
      <c r="C73" s="18"/>
      <c r="D73" s="38"/>
      <c r="E73" s="88">
        <v>1040</v>
      </c>
      <c r="F73" s="42">
        <v>1490</v>
      </c>
      <c r="G73" s="236">
        <v>1095</v>
      </c>
      <c r="H73" s="273">
        <f t="shared" si="1"/>
        <v>73.48993288590604</v>
      </c>
      <c r="I73" s="281">
        <v>250</v>
      </c>
      <c r="J73" s="284">
        <v>700</v>
      </c>
      <c r="K73" s="282">
        <v>681</v>
      </c>
      <c r="L73" s="278">
        <f>K73/J73*100</f>
        <v>97.28571428571429</v>
      </c>
    </row>
    <row r="74" spans="1:12" ht="12.75">
      <c r="A74" s="43">
        <v>3319</v>
      </c>
      <c r="B74" s="20" t="s">
        <v>23</v>
      </c>
      <c r="C74" s="18"/>
      <c r="D74" s="38"/>
      <c r="E74" s="88">
        <v>690</v>
      </c>
      <c r="F74" s="42">
        <v>690</v>
      </c>
      <c r="G74" s="236">
        <v>257</v>
      </c>
      <c r="H74" s="168">
        <f t="shared" si="1"/>
        <v>37.2463768115942</v>
      </c>
      <c r="I74" s="89"/>
      <c r="J74" s="89"/>
      <c r="K74" s="21"/>
      <c r="L74" s="28"/>
    </row>
    <row r="75" spans="1:12" ht="12.75">
      <c r="A75" s="43">
        <v>3330</v>
      </c>
      <c r="B75" s="20" t="s">
        <v>49</v>
      </c>
      <c r="C75" s="18"/>
      <c r="D75" s="38"/>
      <c r="E75" s="88">
        <v>100</v>
      </c>
      <c r="F75" s="42">
        <v>100</v>
      </c>
      <c r="G75" s="236">
        <v>100</v>
      </c>
      <c r="H75" s="168">
        <f t="shared" si="1"/>
        <v>100</v>
      </c>
      <c r="I75" s="89"/>
      <c r="J75" s="89"/>
      <c r="K75" s="21"/>
      <c r="L75" s="28"/>
    </row>
    <row r="76" spans="1:12" ht="12.75">
      <c r="A76" s="43">
        <v>3349</v>
      </c>
      <c r="B76" s="20" t="s">
        <v>6</v>
      </c>
      <c r="C76" s="18"/>
      <c r="D76" s="96"/>
      <c r="E76" s="88">
        <v>140</v>
      </c>
      <c r="F76" s="42">
        <v>140</v>
      </c>
      <c r="G76" s="236">
        <v>70</v>
      </c>
      <c r="H76" s="168">
        <f t="shared" si="1"/>
        <v>50</v>
      </c>
      <c r="I76" s="89"/>
      <c r="J76" s="89"/>
      <c r="K76" s="21"/>
      <c r="L76" s="28"/>
    </row>
    <row r="77" spans="1:12" ht="12.75">
      <c r="A77" s="43">
        <v>3399</v>
      </c>
      <c r="B77" s="20" t="s">
        <v>7</v>
      </c>
      <c r="C77" s="21"/>
      <c r="D77" s="96"/>
      <c r="E77" s="88">
        <v>70</v>
      </c>
      <c r="F77" s="42">
        <v>70</v>
      </c>
      <c r="G77" s="236">
        <v>38</v>
      </c>
      <c r="H77" s="168">
        <f t="shared" si="1"/>
        <v>54.285714285714285</v>
      </c>
      <c r="I77" s="89"/>
      <c r="J77" s="89"/>
      <c r="K77" s="21"/>
      <c r="L77" s="28"/>
    </row>
    <row r="78" spans="1:12" ht="12.75">
      <c r="A78" s="43">
        <v>3412</v>
      </c>
      <c r="B78" s="99" t="s">
        <v>42</v>
      </c>
      <c r="C78" s="41"/>
      <c r="D78" s="57"/>
      <c r="E78" s="88">
        <v>600</v>
      </c>
      <c r="F78" s="42">
        <v>600</v>
      </c>
      <c r="G78" s="236">
        <v>418</v>
      </c>
      <c r="H78" s="168">
        <f t="shared" si="1"/>
        <v>69.66666666666667</v>
      </c>
      <c r="I78" s="89"/>
      <c r="J78" s="89"/>
      <c r="K78" s="21"/>
      <c r="L78" s="28"/>
    </row>
    <row r="79" spans="1:12" ht="13.5" thickBot="1">
      <c r="A79" s="16">
        <v>3429</v>
      </c>
      <c r="B79" s="20" t="s">
        <v>55</v>
      </c>
      <c r="C79" s="18"/>
      <c r="D79" s="38"/>
      <c r="E79" s="88">
        <v>900</v>
      </c>
      <c r="F79" s="42">
        <v>902</v>
      </c>
      <c r="G79" s="236">
        <v>902</v>
      </c>
      <c r="H79" s="168">
        <f t="shared" si="1"/>
        <v>100</v>
      </c>
      <c r="I79" s="89"/>
      <c r="J79" s="100"/>
      <c r="K79" s="101"/>
      <c r="L79" s="28"/>
    </row>
    <row r="80" spans="1:12" ht="12.75">
      <c r="A80" s="16">
        <v>3599</v>
      </c>
      <c r="B80" s="30" t="s">
        <v>65</v>
      </c>
      <c r="C80" s="31"/>
      <c r="D80" s="98"/>
      <c r="E80" s="88">
        <v>2210</v>
      </c>
      <c r="F80" s="42">
        <v>2210</v>
      </c>
      <c r="G80" s="236">
        <v>369</v>
      </c>
      <c r="H80" s="273">
        <f t="shared" si="1"/>
        <v>16.696832579185518</v>
      </c>
      <c r="I80" s="274">
        <v>1800</v>
      </c>
      <c r="J80" s="274">
        <v>1800</v>
      </c>
      <c r="K80" s="280">
        <v>146</v>
      </c>
      <c r="L80" s="277">
        <f>(K80/J80)*100</f>
        <v>8.11111111111111</v>
      </c>
    </row>
    <row r="81" spans="1:12" ht="12.75">
      <c r="A81" s="16">
        <v>3612</v>
      </c>
      <c r="B81" s="37" t="s">
        <v>30</v>
      </c>
      <c r="C81" s="91"/>
      <c r="D81" s="92"/>
      <c r="E81" s="88">
        <v>1930</v>
      </c>
      <c r="F81" s="42">
        <v>2300</v>
      </c>
      <c r="G81" s="236">
        <v>1900</v>
      </c>
      <c r="H81" s="273">
        <f t="shared" si="1"/>
        <v>82.6086956521739</v>
      </c>
      <c r="I81" s="275">
        <v>650</v>
      </c>
      <c r="J81" s="275">
        <v>750</v>
      </c>
      <c r="K81" s="287">
        <v>734</v>
      </c>
      <c r="L81" s="159">
        <f>K81/J81*100</f>
        <v>97.86666666666667</v>
      </c>
    </row>
    <row r="82" spans="1:12" ht="12.75">
      <c r="A82" s="16">
        <v>3613</v>
      </c>
      <c r="B82" s="37" t="s">
        <v>31</v>
      </c>
      <c r="C82" s="91"/>
      <c r="D82" s="92"/>
      <c r="E82" s="88">
        <v>1620</v>
      </c>
      <c r="F82" s="42">
        <v>1620</v>
      </c>
      <c r="G82" s="236">
        <v>2056</v>
      </c>
      <c r="H82" s="273">
        <f t="shared" si="1"/>
        <v>126.91358024691357</v>
      </c>
      <c r="I82" s="275">
        <v>1150</v>
      </c>
      <c r="J82" s="275">
        <v>1150</v>
      </c>
      <c r="K82" s="288">
        <v>1786</v>
      </c>
      <c r="L82" s="159">
        <f>K82/J82*100</f>
        <v>155.30434782608694</v>
      </c>
    </row>
    <row r="83" spans="1:12" ht="12.75">
      <c r="A83" s="16">
        <v>3631</v>
      </c>
      <c r="B83" s="20" t="s">
        <v>32</v>
      </c>
      <c r="C83" s="18"/>
      <c r="D83" s="38"/>
      <c r="E83" s="88">
        <v>2330</v>
      </c>
      <c r="F83" s="42">
        <v>2530</v>
      </c>
      <c r="G83" s="236">
        <v>694</v>
      </c>
      <c r="H83" s="273">
        <f t="shared" si="1"/>
        <v>27.430830039525695</v>
      </c>
      <c r="I83" s="275">
        <v>400</v>
      </c>
      <c r="J83" s="275">
        <v>600</v>
      </c>
      <c r="K83" s="288">
        <v>3</v>
      </c>
      <c r="L83" s="159">
        <f>K83/J83*100</f>
        <v>0.5</v>
      </c>
    </row>
    <row r="84" spans="1:12" ht="12.75">
      <c r="A84" s="16">
        <v>3632</v>
      </c>
      <c r="B84" s="20" t="s">
        <v>8</v>
      </c>
      <c r="C84" s="18"/>
      <c r="D84" s="38"/>
      <c r="E84" s="88">
        <v>310</v>
      </c>
      <c r="F84" s="42">
        <v>310</v>
      </c>
      <c r="G84" s="236">
        <v>50</v>
      </c>
      <c r="H84" s="273">
        <f t="shared" si="1"/>
        <v>16.129032258064516</v>
      </c>
      <c r="I84" s="275">
        <v>200</v>
      </c>
      <c r="J84" s="275">
        <v>200</v>
      </c>
      <c r="K84" s="288">
        <v>0</v>
      </c>
      <c r="L84" s="159">
        <f>K84/J84*100</f>
        <v>0</v>
      </c>
    </row>
    <row r="85" spans="1:12" ht="13.5" thickBot="1">
      <c r="A85" s="102">
        <v>3633</v>
      </c>
      <c r="B85" s="37" t="s">
        <v>38</v>
      </c>
      <c r="C85" s="18"/>
      <c r="D85" s="38"/>
      <c r="E85" s="88">
        <v>80</v>
      </c>
      <c r="F85" s="42">
        <v>80</v>
      </c>
      <c r="G85" s="236">
        <v>0</v>
      </c>
      <c r="H85" s="273">
        <f t="shared" si="1"/>
        <v>0</v>
      </c>
      <c r="I85" s="276">
        <v>80</v>
      </c>
      <c r="J85" s="276">
        <v>80</v>
      </c>
      <c r="K85" s="289">
        <v>0</v>
      </c>
      <c r="L85" s="278">
        <f>K85/J85*100</f>
        <v>0</v>
      </c>
    </row>
    <row r="86" spans="1:12" ht="12.75">
      <c r="A86" s="43">
        <v>3635</v>
      </c>
      <c r="B86" s="17" t="s">
        <v>9</v>
      </c>
      <c r="C86" s="21"/>
      <c r="D86" s="103"/>
      <c r="E86" s="88">
        <v>50</v>
      </c>
      <c r="F86" s="42">
        <v>0</v>
      </c>
      <c r="G86" s="236">
        <v>0</v>
      </c>
      <c r="H86" s="168">
        <v>0</v>
      </c>
      <c r="I86" s="89"/>
      <c r="J86" s="89"/>
      <c r="K86" s="21"/>
      <c r="L86" s="28"/>
    </row>
    <row r="87" spans="1:12" ht="12.75">
      <c r="A87" s="43">
        <v>3722</v>
      </c>
      <c r="B87" s="37" t="s">
        <v>33</v>
      </c>
      <c r="C87" s="86"/>
      <c r="D87" s="93"/>
      <c r="E87" s="88">
        <v>4160</v>
      </c>
      <c r="F87" s="42">
        <v>4160</v>
      </c>
      <c r="G87" s="236">
        <v>3036</v>
      </c>
      <c r="H87" s="168">
        <f t="shared" si="1"/>
        <v>72.98076923076923</v>
      </c>
      <c r="I87" s="89"/>
      <c r="J87" s="89"/>
      <c r="K87" s="21"/>
      <c r="L87" s="28"/>
    </row>
    <row r="88" spans="1:12" ht="12.75">
      <c r="A88" s="16">
        <v>3745</v>
      </c>
      <c r="B88" s="20" t="s">
        <v>10</v>
      </c>
      <c r="C88" s="18"/>
      <c r="D88" s="38"/>
      <c r="E88" s="88">
        <v>1280</v>
      </c>
      <c r="F88" s="42">
        <v>1280</v>
      </c>
      <c r="G88" s="230">
        <v>722</v>
      </c>
      <c r="H88" s="168">
        <f t="shared" si="1"/>
        <v>56.40625</v>
      </c>
      <c r="I88" s="89"/>
      <c r="J88" s="89"/>
      <c r="K88" s="51"/>
      <c r="L88" s="28"/>
    </row>
    <row r="89" spans="1:12" ht="12.75">
      <c r="A89" s="43">
        <v>4339</v>
      </c>
      <c r="B89" s="105" t="s">
        <v>26</v>
      </c>
      <c r="C89" s="105"/>
      <c r="D89" s="106"/>
      <c r="E89" s="88">
        <v>60</v>
      </c>
      <c r="F89" s="42">
        <v>60</v>
      </c>
      <c r="G89" s="230">
        <v>12</v>
      </c>
      <c r="H89" s="168">
        <f t="shared" si="1"/>
        <v>20</v>
      </c>
      <c r="I89" s="89"/>
      <c r="J89" s="89"/>
      <c r="K89" s="21"/>
      <c r="L89" s="28"/>
    </row>
    <row r="90" spans="1:12" ht="12.75">
      <c r="A90" s="43">
        <v>4359</v>
      </c>
      <c r="B90" s="20" t="s">
        <v>18</v>
      </c>
      <c r="C90" s="18"/>
      <c r="D90" s="96"/>
      <c r="E90" s="88">
        <v>40</v>
      </c>
      <c r="F90" s="42">
        <v>38</v>
      </c>
      <c r="G90" s="230">
        <v>38</v>
      </c>
      <c r="H90" s="168">
        <f t="shared" si="1"/>
        <v>100</v>
      </c>
      <c r="I90" s="89"/>
      <c r="J90" s="89"/>
      <c r="K90" s="21"/>
      <c r="L90" s="28"/>
    </row>
    <row r="91" spans="1:12" ht="13.5" thickBot="1">
      <c r="A91" s="43">
        <v>5311</v>
      </c>
      <c r="B91" s="20" t="s">
        <v>11</v>
      </c>
      <c r="C91" s="18"/>
      <c r="D91" s="96"/>
      <c r="E91" s="88">
        <v>2100</v>
      </c>
      <c r="F91" s="42">
        <v>2100</v>
      </c>
      <c r="G91" s="236">
        <v>1361</v>
      </c>
      <c r="H91" s="168">
        <f t="shared" si="1"/>
        <v>64.80952380952381</v>
      </c>
      <c r="I91" s="89"/>
      <c r="J91" s="89"/>
      <c r="K91" s="21"/>
      <c r="L91" s="28"/>
    </row>
    <row r="92" spans="1:12" ht="13.5" thickBot="1">
      <c r="A92" s="43">
        <v>5512</v>
      </c>
      <c r="B92" s="20" t="s">
        <v>12</v>
      </c>
      <c r="C92" s="18"/>
      <c r="D92" s="38"/>
      <c r="E92" s="88">
        <v>1080</v>
      </c>
      <c r="F92" s="42">
        <v>1112</v>
      </c>
      <c r="G92" s="236">
        <v>546</v>
      </c>
      <c r="H92" s="168">
        <f t="shared" si="1"/>
        <v>49.10071942446043</v>
      </c>
      <c r="I92" s="167">
        <v>200</v>
      </c>
      <c r="J92" s="182">
        <v>200</v>
      </c>
      <c r="K92" s="157">
        <v>0</v>
      </c>
      <c r="L92" s="176">
        <f>K92/J92*100</f>
        <v>0</v>
      </c>
    </row>
    <row r="93" spans="1:12" ht="12.75">
      <c r="A93" s="43">
        <v>6112</v>
      </c>
      <c r="B93" s="20" t="s">
        <v>13</v>
      </c>
      <c r="C93" s="18"/>
      <c r="D93" s="38"/>
      <c r="E93" s="88">
        <v>1880</v>
      </c>
      <c r="F93" s="42">
        <v>1892</v>
      </c>
      <c r="G93" s="236">
        <v>940</v>
      </c>
      <c r="H93" s="168">
        <f t="shared" si="1"/>
        <v>49.68287526427061</v>
      </c>
      <c r="I93" s="89"/>
      <c r="J93" s="107"/>
      <c r="K93" s="21"/>
      <c r="L93" s="28"/>
    </row>
    <row r="94" spans="1:12" ht="12.75">
      <c r="A94" s="43">
        <v>6117</v>
      </c>
      <c r="B94" s="37" t="s">
        <v>127</v>
      </c>
      <c r="C94" s="18"/>
      <c r="D94" s="38"/>
      <c r="E94" s="88">
        <v>0</v>
      </c>
      <c r="F94" s="42">
        <v>74</v>
      </c>
      <c r="G94" s="236">
        <v>70</v>
      </c>
      <c r="H94" s="168">
        <f t="shared" si="1"/>
        <v>94.5945945945946</v>
      </c>
      <c r="I94" s="89"/>
      <c r="J94" s="107"/>
      <c r="K94" s="21"/>
      <c r="L94" s="28"/>
    </row>
    <row r="95" spans="1:12" ht="12.75">
      <c r="A95" s="43">
        <v>6171</v>
      </c>
      <c r="B95" s="269" t="s">
        <v>66</v>
      </c>
      <c r="C95" s="18"/>
      <c r="D95" s="38"/>
      <c r="E95" s="88">
        <v>9690</v>
      </c>
      <c r="F95" s="42">
        <v>9764</v>
      </c>
      <c r="G95" s="236">
        <v>6064</v>
      </c>
      <c r="H95" s="168">
        <f t="shared" si="1"/>
        <v>62.10569438754609</v>
      </c>
      <c r="I95" s="89"/>
      <c r="J95" s="89"/>
      <c r="K95" s="21"/>
      <c r="L95" s="28"/>
    </row>
    <row r="96" spans="1:12" ht="12.75">
      <c r="A96" s="108">
        <v>6310</v>
      </c>
      <c r="B96" s="20" t="s">
        <v>24</v>
      </c>
      <c r="C96" s="109"/>
      <c r="D96" s="110"/>
      <c r="E96" s="88">
        <v>45</v>
      </c>
      <c r="F96" s="111">
        <v>45</v>
      </c>
      <c r="G96" s="237">
        <v>17</v>
      </c>
      <c r="H96" s="168">
        <f t="shared" si="1"/>
        <v>37.77777777777778</v>
      </c>
      <c r="I96" s="89"/>
      <c r="J96" s="89"/>
      <c r="K96" s="21"/>
      <c r="L96" s="28"/>
    </row>
    <row r="97" spans="1:12" ht="12.75">
      <c r="A97" s="43">
        <v>6399</v>
      </c>
      <c r="B97" s="37" t="s">
        <v>109</v>
      </c>
      <c r="C97" s="18"/>
      <c r="D97" s="38"/>
      <c r="E97" s="88">
        <v>80</v>
      </c>
      <c r="F97" s="42">
        <v>37</v>
      </c>
      <c r="G97" s="230">
        <v>-486</v>
      </c>
      <c r="H97" s="168">
        <f t="shared" si="1"/>
        <v>-1313.5135135135135</v>
      </c>
      <c r="I97" s="179"/>
      <c r="J97" s="89"/>
      <c r="K97" s="21"/>
      <c r="L97" s="28"/>
    </row>
    <row r="98" spans="1:12" ht="13.5" thickBot="1">
      <c r="A98" s="43">
        <v>6409</v>
      </c>
      <c r="B98" s="37" t="s">
        <v>110</v>
      </c>
      <c r="C98" s="18"/>
      <c r="D98" s="38"/>
      <c r="E98" s="88">
        <v>1500</v>
      </c>
      <c r="F98" s="42">
        <v>2464</v>
      </c>
      <c r="G98" s="230">
        <v>0</v>
      </c>
      <c r="H98" s="198">
        <f t="shared" si="1"/>
        <v>0</v>
      </c>
      <c r="I98" s="89"/>
      <c r="J98" s="89"/>
      <c r="K98" s="21"/>
      <c r="L98" s="28"/>
    </row>
    <row r="99" spans="1:12" ht="15.75" thickBot="1">
      <c r="A99" s="114" t="s">
        <v>21</v>
      </c>
      <c r="B99" s="20"/>
      <c r="C99" s="115"/>
      <c r="D99" s="116"/>
      <c r="E99" s="183">
        <f>SUM(E66:E98)</f>
        <v>57595</v>
      </c>
      <c r="F99" s="234">
        <f>SUM(F66:F98)</f>
        <v>62459</v>
      </c>
      <c r="G99" s="238">
        <f>SUM(G66:G98)</f>
        <v>32173</v>
      </c>
      <c r="H99" s="169">
        <f t="shared" si="1"/>
        <v>51.51059094766166</v>
      </c>
      <c r="I99" s="89"/>
      <c r="J99" s="89"/>
      <c r="K99" s="21"/>
      <c r="L99" s="28"/>
    </row>
    <row r="100" spans="1:12" ht="12.75">
      <c r="A100" s="117"/>
      <c r="B100" s="30"/>
      <c r="C100" s="21"/>
      <c r="D100" s="96"/>
      <c r="E100" s="118"/>
      <c r="F100" s="119"/>
      <c r="G100" s="228"/>
      <c r="H100" s="224"/>
      <c r="I100" s="89"/>
      <c r="J100" s="89"/>
      <c r="K100" s="21"/>
      <c r="L100" s="28"/>
    </row>
    <row r="101" spans="1:12" ht="14.25">
      <c r="A101" s="120" t="s">
        <v>52</v>
      </c>
      <c r="B101" s="121"/>
      <c r="C101" s="18"/>
      <c r="D101" s="38"/>
      <c r="E101" s="97"/>
      <c r="F101" s="20"/>
      <c r="G101" s="229"/>
      <c r="H101" s="225"/>
      <c r="I101" s="89"/>
      <c r="J101" s="89"/>
      <c r="K101" s="21"/>
      <c r="L101" s="28"/>
    </row>
    <row r="102" spans="1:12" ht="12.75">
      <c r="A102" s="266" t="s">
        <v>25</v>
      </c>
      <c r="B102" s="37" t="s">
        <v>111</v>
      </c>
      <c r="C102" s="18"/>
      <c r="D102" s="38"/>
      <c r="E102" s="97">
        <v>334</v>
      </c>
      <c r="F102" s="104">
        <v>334</v>
      </c>
      <c r="G102" s="230">
        <v>223</v>
      </c>
      <c r="H102" s="225">
        <f t="shared" si="1"/>
        <v>66.76646706586826</v>
      </c>
      <c r="I102" s="107" t="s">
        <v>82</v>
      </c>
      <c r="J102" s="89"/>
      <c r="K102" s="21"/>
      <c r="L102" s="28"/>
    </row>
    <row r="103" spans="1:12" ht="13.5" thickBot="1">
      <c r="A103" s="266" t="s">
        <v>80</v>
      </c>
      <c r="B103" s="37" t="s">
        <v>112</v>
      </c>
      <c r="C103" s="18"/>
      <c r="D103" s="38"/>
      <c r="E103" s="112">
        <v>345</v>
      </c>
      <c r="F103" s="113">
        <v>345</v>
      </c>
      <c r="G103" s="231">
        <v>168</v>
      </c>
      <c r="H103" s="226">
        <f t="shared" si="1"/>
        <v>48.69565217391305</v>
      </c>
      <c r="I103" s="107" t="s">
        <v>83</v>
      </c>
      <c r="J103" s="89"/>
      <c r="K103" s="21"/>
      <c r="L103" s="28"/>
    </row>
    <row r="104" spans="1:12" ht="16.5" thickBot="1">
      <c r="A104" s="122" t="s">
        <v>53</v>
      </c>
      <c r="B104" s="123"/>
      <c r="C104" s="66"/>
      <c r="D104" s="67"/>
      <c r="E104" s="193">
        <f>SUM(E102:E103)</f>
        <v>679</v>
      </c>
      <c r="F104" s="124">
        <f>SUM(F102:F103)</f>
        <v>679</v>
      </c>
      <c r="G104" s="232">
        <f>SUM(G102:G103)</f>
        <v>391</v>
      </c>
      <c r="H104" s="227">
        <f t="shared" si="1"/>
        <v>57.58468335787923</v>
      </c>
      <c r="I104" s="89"/>
      <c r="J104" s="125"/>
      <c r="K104" s="1"/>
      <c r="L104" s="28"/>
    </row>
    <row r="105" spans="1:12" ht="16.5" thickBot="1">
      <c r="A105" s="68" t="s">
        <v>54</v>
      </c>
      <c r="B105" s="126"/>
      <c r="C105" s="127"/>
      <c r="D105" s="128"/>
      <c r="E105" s="184">
        <f>E104+E99</f>
        <v>58274</v>
      </c>
      <c r="F105" s="223">
        <f>F104+F99</f>
        <v>63138</v>
      </c>
      <c r="G105" s="185">
        <f>G104+G99</f>
        <v>32564</v>
      </c>
      <c r="H105" s="227">
        <f t="shared" si="1"/>
        <v>51.575913079286636</v>
      </c>
      <c r="I105" s="191">
        <f>SUM(I66:I104)</f>
        <v>15690</v>
      </c>
      <c r="J105" s="190">
        <f>SUM(J66:J104)</f>
        <v>18152</v>
      </c>
      <c r="K105" s="192">
        <f>SUM(K67:K104)</f>
        <v>5917</v>
      </c>
      <c r="L105" s="129">
        <f>K105/J105*100</f>
        <v>32.596959012780964</v>
      </c>
    </row>
    <row r="106" spans="1:12" ht="15.75" thickBot="1">
      <c r="A106" s="77"/>
      <c r="B106" s="51"/>
      <c r="C106" s="51"/>
      <c r="D106" s="51"/>
      <c r="E106" s="51"/>
      <c r="F106" s="76"/>
      <c r="G106" s="293"/>
      <c r="H106" s="28"/>
      <c r="I106" s="1"/>
      <c r="J106" s="1"/>
      <c r="K106" s="1"/>
      <c r="L106" s="1"/>
    </row>
    <row r="107" spans="1:12" ht="18.75" thickBot="1">
      <c r="A107" s="294" t="s">
        <v>14</v>
      </c>
      <c r="B107" s="295"/>
      <c r="C107" s="296">
        <v>2014</v>
      </c>
      <c r="D107" s="139"/>
      <c r="E107" s="140"/>
      <c r="F107" s="1"/>
      <c r="G107" s="141"/>
      <c r="H107" s="142"/>
      <c r="I107" s="143"/>
      <c r="J107" s="1"/>
      <c r="K107" s="1"/>
      <c r="L107" s="1"/>
    </row>
    <row r="108" spans="1:12" ht="12.75">
      <c r="A108" s="144" t="s">
        <v>15</v>
      </c>
      <c r="B108" s="145"/>
      <c r="C108" s="219">
        <v>0</v>
      </c>
      <c r="D108" s="146"/>
      <c r="E108" s="1"/>
      <c r="F108" s="165" t="s">
        <v>81</v>
      </c>
      <c r="G108" s="141"/>
      <c r="H108" s="142"/>
      <c r="I108" s="143"/>
      <c r="J108" s="1"/>
      <c r="K108" s="178"/>
      <c r="L108" s="1"/>
    </row>
    <row r="109" spans="1:12" ht="12.75">
      <c r="A109" s="147" t="s">
        <v>16</v>
      </c>
      <c r="B109" s="218"/>
      <c r="C109" s="220">
        <v>11</v>
      </c>
      <c r="D109" s="146"/>
      <c r="E109" s="148"/>
      <c r="F109" s="149"/>
      <c r="G109" s="148" t="s">
        <v>68</v>
      </c>
      <c r="H109" s="1"/>
      <c r="I109" s="1"/>
      <c r="J109" s="1"/>
      <c r="K109" s="1"/>
      <c r="L109" s="1"/>
    </row>
    <row r="110" spans="1:12" ht="13.5" thickBot="1">
      <c r="A110" s="217" t="s">
        <v>67</v>
      </c>
      <c r="B110" s="152"/>
      <c r="C110" s="221">
        <v>13470</v>
      </c>
      <c r="D110" s="146"/>
      <c r="E110" s="150"/>
      <c r="F110" s="165" t="s">
        <v>128</v>
      </c>
      <c r="G110" s="1"/>
      <c r="H110" s="1"/>
      <c r="I110" s="150"/>
      <c r="J110" s="1"/>
      <c r="K110" s="1"/>
      <c r="L110" s="1"/>
    </row>
    <row r="111" spans="1:12" ht="13.5" thickBot="1">
      <c r="A111" s="151" t="s">
        <v>17</v>
      </c>
      <c r="B111" s="152"/>
      <c r="C111" s="222">
        <f>SUM(C108:C110)</f>
        <v>13481</v>
      </c>
      <c r="D111" s="146"/>
      <c r="E111" s="1"/>
      <c r="F111" s="1"/>
      <c r="G111" s="153"/>
      <c r="H111" s="1"/>
      <c r="I111" s="1"/>
      <c r="J111" s="1"/>
      <c r="K111" s="1"/>
      <c r="L111" s="1"/>
    </row>
    <row r="113" spans="6:8" ht="12.75">
      <c r="F113" s="1" t="s">
        <v>43</v>
      </c>
      <c r="G113" s="1"/>
      <c r="H113" s="1"/>
    </row>
    <row r="114" spans="6:8" ht="12.75">
      <c r="F114" s="1" t="s">
        <v>131</v>
      </c>
      <c r="G114" s="1"/>
      <c r="H114" s="1"/>
    </row>
  </sheetData>
  <sheetProtection/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13"/>
  <sheetViews>
    <sheetView zoomScalePageLayoutView="0" workbookViewId="0" topLeftCell="A1">
      <selection activeCell="L18" sqref="L18"/>
    </sheetView>
  </sheetViews>
  <sheetFormatPr defaultColWidth="9.140625" defaultRowHeight="12.75"/>
  <cols>
    <col min="4" max="4" width="22.28125" style="0" customWidth="1"/>
    <col min="6" max="6" width="11.421875" style="0" customWidth="1"/>
    <col min="10" max="10" width="13.140625" style="0" customWidth="1"/>
  </cols>
  <sheetData>
    <row r="2" spans="1:13" ht="20.25">
      <c r="A2" s="1"/>
      <c r="B2" s="297" t="s">
        <v>133</v>
      </c>
      <c r="C2" s="202"/>
      <c r="D2" s="202"/>
      <c r="E2" s="202"/>
      <c r="F2" s="3"/>
      <c r="G2" s="203"/>
      <c r="H2" s="203" t="s">
        <v>136</v>
      </c>
      <c r="I2" s="1"/>
      <c r="J2" s="203"/>
      <c r="K2" s="305" t="s">
        <v>145</v>
      </c>
      <c r="L2" s="304"/>
      <c r="M2" s="304"/>
    </row>
    <row r="3" spans="1:14" ht="16.5" thickBot="1">
      <c r="A3" s="1"/>
      <c r="B3" s="2"/>
      <c r="C3" s="1"/>
      <c r="D3" s="1"/>
      <c r="E3" s="1"/>
      <c r="F3" s="3"/>
      <c r="G3" s="1"/>
      <c r="H3" s="1"/>
      <c r="I3" s="1"/>
      <c r="J3" s="1"/>
      <c r="K3" s="306" t="s">
        <v>146</v>
      </c>
      <c r="L3" s="306"/>
      <c r="M3" s="306" t="s">
        <v>151</v>
      </c>
      <c r="N3" s="307"/>
    </row>
    <row r="4" spans="1:14" ht="16.5" thickBot="1">
      <c r="A4" s="1"/>
      <c r="B4" s="2"/>
      <c r="C4" s="1"/>
      <c r="D4" s="3"/>
      <c r="E4" s="1"/>
      <c r="F4" s="298" t="s">
        <v>36</v>
      </c>
      <c r="G4" s="209" t="s">
        <v>40</v>
      </c>
      <c r="H4" s="214" t="s">
        <v>39</v>
      </c>
      <c r="I4" s="1"/>
      <c r="J4" s="1"/>
      <c r="K4" s="303" t="s">
        <v>147</v>
      </c>
      <c r="L4" s="303"/>
      <c r="M4" s="303" t="s">
        <v>151</v>
      </c>
      <c r="N4" s="307"/>
    </row>
    <row r="5" spans="1:14" ht="18.75" thickBot="1">
      <c r="A5" s="4" t="s">
        <v>59</v>
      </c>
      <c r="B5" s="5" t="s">
        <v>63</v>
      </c>
      <c r="C5" s="6"/>
      <c r="D5" s="6"/>
      <c r="E5" s="199">
        <v>2014</v>
      </c>
      <c r="F5" s="299" t="s">
        <v>135</v>
      </c>
      <c r="G5" s="201">
        <v>41905</v>
      </c>
      <c r="H5" s="215">
        <v>41905</v>
      </c>
      <c r="I5" s="1"/>
      <c r="J5" s="1"/>
      <c r="K5" s="303" t="s">
        <v>149</v>
      </c>
      <c r="L5" s="303"/>
      <c r="M5" s="303" t="s">
        <v>151</v>
      </c>
      <c r="N5" s="307"/>
    </row>
    <row r="6" spans="1:14" ht="15.75" thickBot="1">
      <c r="A6" s="7" t="s">
        <v>46</v>
      </c>
      <c r="B6" s="8"/>
      <c r="C6" s="8"/>
      <c r="D6" s="8"/>
      <c r="E6" s="9"/>
      <c r="F6" s="10"/>
      <c r="G6" s="11"/>
      <c r="H6" s="12"/>
      <c r="I6" s="1"/>
      <c r="J6" s="1"/>
      <c r="K6" s="303" t="s">
        <v>148</v>
      </c>
      <c r="L6" s="303"/>
      <c r="M6" s="307" t="s">
        <v>152</v>
      </c>
      <c r="N6" s="307"/>
    </row>
    <row r="7" spans="1:14" ht="12.75">
      <c r="A7" s="54" t="s">
        <v>84</v>
      </c>
      <c r="B7" s="268" t="s">
        <v>85</v>
      </c>
      <c r="C7" s="14"/>
      <c r="D7" s="14"/>
      <c r="E7" s="15">
        <v>7100</v>
      </c>
      <c r="F7" s="84">
        <v>7100</v>
      </c>
      <c r="G7" s="242">
        <v>5790</v>
      </c>
      <c r="H7" s="250">
        <f>(G7/F7)*100</f>
        <v>81.54929577464789</v>
      </c>
      <c r="I7" s="1"/>
      <c r="J7" s="1"/>
      <c r="K7" s="303"/>
      <c r="L7" s="303"/>
      <c r="M7" s="307"/>
      <c r="N7" s="307"/>
    </row>
    <row r="8" spans="1:12" ht="12.75">
      <c r="A8" s="16">
        <v>1112</v>
      </c>
      <c r="B8" s="35" t="s">
        <v>0</v>
      </c>
      <c r="C8" s="18"/>
      <c r="D8" s="18"/>
      <c r="E8" s="19">
        <v>500</v>
      </c>
      <c r="F8" s="42">
        <v>500</v>
      </c>
      <c r="G8" s="88">
        <v>381</v>
      </c>
      <c r="H8" s="251">
        <f aca="true" t="shared" si="0" ref="H8:H59">(G8/F8)*100</f>
        <v>76.2</v>
      </c>
      <c r="I8" s="1"/>
      <c r="J8" s="1"/>
      <c r="K8" s="1"/>
      <c r="L8" s="1"/>
    </row>
    <row r="9" spans="1:12" ht="12.75">
      <c r="A9" s="16">
        <v>1113</v>
      </c>
      <c r="B9" s="37" t="s">
        <v>86</v>
      </c>
      <c r="C9" s="18"/>
      <c r="D9" s="21"/>
      <c r="E9" s="19">
        <v>700</v>
      </c>
      <c r="F9" s="42">
        <v>700</v>
      </c>
      <c r="G9" s="88">
        <v>714</v>
      </c>
      <c r="H9" s="251">
        <f t="shared" si="0"/>
        <v>102</v>
      </c>
      <c r="I9" s="1"/>
      <c r="J9" s="1"/>
      <c r="K9" s="1"/>
      <c r="L9" s="1"/>
    </row>
    <row r="10" spans="1:12" ht="12.75">
      <c r="A10" s="16">
        <v>1121</v>
      </c>
      <c r="B10" s="35" t="s">
        <v>37</v>
      </c>
      <c r="C10" s="18"/>
      <c r="D10" s="18"/>
      <c r="E10" s="19">
        <v>7500</v>
      </c>
      <c r="F10" s="42">
        <v>7500</v>
      </c>
      <c r="G10" s="88">
        <v>7006</v>
      </c>
      <c r="H10" s="251">
        <f t="shared" si="0"/>
        <v>93.41333333333334</v>
      </c>
      <c r="I10" s="1"/>
      <c r="J10" s="1"/>
      <c r="K10" s="1"/>
      <c r="L10" s="1"/>
    </row>
    <row r="11" spans="1:12" ht="12.75">
      <c r="A11" s="16">
        <v>1122</v>
      </c>
      <c r="B11" s="37" t="s">
        <v>87</v>
      </c>
      <c r="C11" s="18"/>
      <c r="D11" s="21"/>
      <c r="E11" s="19">
        <v>500</v>
      </c>
      <c r="F11" s="171">
        <v>373</v>
      </c>
      <c r="G11" s="88">
        <v>373</v>
      </c>
      <c r="H11" s="251">
        <f t="shared" si="0"/>
        <v>100</v>
      </c>
      <c r="I11" s="1"/>
      <c r="J11" s="1"/>
      <c r="K11" s="1"/>
      <c r="L11" s="1"/>
    </row>
    <row r="12" spans="1:12" ht="12.75">
      <c r="A12" s="16">
        <v>1211</v>
      </c>
      <c r="B12" s="37" t="s">
        <v>88</v>
      </c>
      <c r="C12" s="18"/>
      <c r="D12" s="18"/>
      <c r="E12" s="19">
        <v>15000</v>
      </c>
      <c r="F12" s="42">
        <v>15000</v>
      </c>
      <c r="G12" s="88">
        <v>12898</v>
      </c>
      <c r="H12" s="251">
        <f t="shared" si="0"/>
        <v>85.98666666666666</v>
      </c>
      <c r="I12" s="22"/>
      <c r="J12" s="1"/>
      <c r="K12" s="1"/>
      <c r="L12" s="1"/>
    </row>
    <row r="13" spans="1:12" ht="13.5" thickBot="1">
      <c r="A13" s="16">
        <v>1511</v>
      </c>
      <c r="B13" s="37" t="s">
        <v>1</v>
      </c>
      <c r="C13" s="18"/>
      <c r="D13" s="18"/>
      <c r="E13" s="23">
        <v>1300</v>
      </c>
      <c r="F13" s="248">
        <v>1300</v>
      </c>
      <c r="G13" s="256">
        <v>1092</v>
      </c>
      <c r="H13" s="252">
        <f t="shared" si="0"/>
        <v>84</v>
      </c>
      <c r="I13" s="22"/>
      <c r="J13" s="1"/>
      <c r="K13" s="1"/>
      <c r="L13" s="1"/>
    </row>
    <row r="14" spans="1:12" ht="13.5" thickBot="1">
      <c r="A14" s="24" t="s">
        <v>48</v>
      </c>
      <c r="B14" s="25"/>
      <c r="C14" s="26"/>
      <c r="D14" s="26"/>
      <c r="E14" s="154">
        <f>SUM(E7:E13)</f>
        <v>32600</v>
      </c>
      <c r="F14" s="161">
        <f>SUM(F7:F13)</f>
        <v>32473</v>
      </c>
      <c r="G14" s="257">
        <f>SUM(G7:G13)</f>
        <v>28254</v>
      </c>
      <c r="H14" s="253">
        <f t="shared" si="0"/>
        <v>87.00766790872417</v>
      </c>
      <c r="I14" s="22"/>
      <c r="J14" s="1"/>
      <c r="K14" s="1"/>
      <c r="L14" s="1"/>
    </row>
    <row r="15" spans="1:12" ht="12.75">
      <c r="A15" s="156" t="s">
        <v>125</v>
      </c>
      <c r="B15" s="181" t="s">
        <v>126</v>
      </c>
      <c r="C15" s="31"/>
      <c r="D15" s="31"/>
      <c r="E15" s="19">
        <v>0</v>
      </c>
      <c r="F15" s="42">
        <v>5</v>
      </c>
      <c r="G15" s="88">
        <v>5</v>
      </c>
      <c r="H15" s="254">
        <v>0</v>
      </c>
      <c r="I15" s="22"/>
      <c r="J15" s="1"/>
      <c r="K15" s="1"/>
      <c r="L15" s="1"/>
    </row>
    <row r="16" spans="1:12" ht="12.75">
      <c r="A16" s="29">
        <v>1340</v>
      </c>
      <c r="B16" s="20" t="s">
        <v>2</v>
      </c>
      <c r="C16" s="18"/>
      <c r="D16" s="18"/>
      <c r="E16" s="19">
        <v>1500</v>
      </c>
      <c r="F16" s="42">
        <v>1500</v>
      </c>
      <c r="G16" s="88">
        <v>1342</v>
      </c>
      <c r="H16" s="251">
        <f t="shared" si="0"/>
        <v>89.46666666666667</v>
      </c>
      <c r="I16" s="1"/>
      <c r="J16" s="1"/>
      <c r="K16" s="1"/>
      <c r="L16" s="1"/>
    </row>
    <row r="17" spans="1:12" ht="12.75">
      <c r="A17" s="16">
        <v>1341</v>
      </c>
      <c r="B17" s="17" t="s">
        <v>19</v>
      </c>
      <c r="C17" s="18"/>
      <c r="D17" s="21"/>
      <c r="E17" s="19">
        <v>100</v>
      </c>
      <c r="F17" s="171">
        <v>100</v>
      </c>
      <c r="G17" s="88">
        <v>89</v>
      </c>
      <c r="H17" s="251">
        <f t="shared" si="0"/>
        <v>89</v>
      </c>
      <c r="I17" s="1"/>
      <c r="J17" s="1"/>
      <c r="K17" s="1"/>
      <c r="L17" s="1"/>
    </row>
    <row r="18" spans="1:12" ht="12.75">
      <c r="A18" s="16">
        <v>1343</v>
      </c>
      <c r="B18" s="20" t="s">
        <v>34</v>
      </c>
      <c r="C18" s="18"/>
      <c r="D18" s="18"/>
      <c r="E18" s="19">
        <v>5</v>
      </c>
      <c r="F18" s="171">
        <v>5</v>
      </c>
      <c r="G18" s="88">
        <v>7</v>
      </c>
      <c r="H18" s="251">
        <f t="shared" si="0"/>
        <v>140</v>
      </c>
      <c r="I18" s="1"/>
      <c r="J18" s="1"/>
      <c r="K18" s="1"/>
      <c r="L18" s="1"/>
    </row>
    <row r="19" spans="1:12" ht="12.75">
      <c r="A19" s="16">
        <v>1351</v>
      </c>
      <c r="B19" s="20" t="s">
        <v>56</v>
      </c>
      <c r="C19" s="18"/>
      <c r="D19" s="18"/>
      <c r="E19" s="19">
        <v>140</v>
      </c>
      <c r="F19" s="171">
        <v>140</v>
      </c>
      <c r="G19" s="88">
        <v>101</v>
      </c>
      <c r="H19" s="251">
        <f t="shared" si="0"/>
        <v>72.14285714285714</v>
      </c>
      <c r="I19" s="1"/>
      <c r="J19" s="1"/>
      <c r="K19" s="1"/>
      <c r="L19" s="1"/>
    </row>
    <row r="20" spans="1:12" ht="12.75">
      <c r="A20" s="16">
        <v>1355</v>
      </c>
      <c r="B20" s="20" t="s">
        <v>57</v>
      </c>
      <c r="C20" s="18"/>
      <c r="D20" s="18"/>
      <c r="E20" s="23">
        <v>336</v>
      </c>
      <c r="F20" s="248">
        <v>336</v>
      </c>
      <c r="G20" s="256">
        <v>195</v>
      </c>
      <c r="H20" s="251">
        <f t="shared" si="0"/>
        <v>58.03571428571429</v>
      </c>
      <c r="I20" s="1"/>
      <c r="J20" s="1"/>
      <c r="K20" s="1"/>
      <c r="L20" s="1"/>
    </row>
    <row r="21" spans="1:12" ht="13.5" thickBot="1">
      <c r="A21" s="16">
        <v>1361</v>
      </c>
      <c r="B21" s="20" t="s">
        <v>20</v>
      </c>
      <c r="C21" s="18"/>
      <c r="D21" s="18"/>
      <c r="E21" s="23">
        <v>130</v>
      </c>
      <c r="F21" s="248">
        <v>130</v>
      </c>
      <c r="G21" s="256">
        <v>99</v>
      </c>
      <c r="H21" s="255">
        <f t="shared" si="0"/>
        <v>76.15384615384615</v>
      </c>
      <c r="I21" s="1"/>
      <c r="J21" s="1"/>
      <c r="K21" s="1"/>
      <c r="L21" s="1"/>
    </row>
    <row r="22" spans="1:12" ht="13.5" thickBot="1">
      <c r="A22" s="24" t="s">
        <v>44</v>
      </c>
      <c r="B22" s="33"/>
      <c r="C22" s="26"/>
      <c r="D22" s="26"/>
      <c r="E22" s="154">
        <f>SUM(E15:E21)</f>
        <v>2211</v>
      </c>
      <c r="F22" s="161">
        <f>SUM(F15:F21)</f>
        <v>2216</v>
      </c>
      <c r="G22" s="257">
        <f>SUM(G15:G21)</f>
        <v>1838</v>
      </c>
      <c r="H22" s="253">
        <f t="shared" si="0"/>
        <v>82.94223826714801</v>
      </c>
      <c r="I22" s="1"/>
      <c r="J22" s="1"/>
      <c r="K22" s="1"/>
      <c r="L22" s="1"/>
    </row>
    <row r="23" spans="1:12" ht="13.5" thickBot="1">
      <c r="A23" s="34">
        <v>2460</v>
      </c>
      <c r="B23" s="35" t="s">
        <v>90</v>
      </c>
      <c r="C23" s="21"/>
      <c r="D23" s="21"/>
      <c r="E23" s="36">
        <v>23</v>
      </c>
      <c r="F23" s="84">
        <v>23</v>
      </c>
      <c r="G23" s="242">
        <v>17</v>
      </c>
      <c r="H23" s="254">
        <f t="shared" si="0"/>
        <v>73.91304347826086</v>
      </c>
      <c r="I23" s="1"/>
      <c r="J23" s="1"/>
      <c r="K23" s="1"/>
      <c r="L23" s="1"/>
    </row>
    <row r="24" spans="1:12" ht="13.5" thickBot="1">
      <c r="A24" s="40" t="s">
        <v>51</v>
      </c>
      <c r="B24" s="33"/>
      <c r="C24" s="26"/>
      <c r="D24" s="26"/>
      <c r="E24" s="154">
        <f>SUM(E23:E23)</f>
        <v>23</v>
      </c>
      <c r="F24" s="161">
        <f>SUM(F23:F23)</f>
        <v>23</v>
      </c>
      <c r="G24" s="257">
        <f>SUM(G23:G23)</f>
        <v>17</v>
      </c>
      <c r="H24" s="155">
        <f t="shared" si="0"/>
        <v>73.91304347826086</v>
      </c>
      <c r="I24" s="1"/>
      <c r="J24" s="1"/>
      <c r="K24" s="1"/>
      <c r="L24" s="1"/>
    </row>
    <row r="25" spans="1:12" ht="12.75">
      <c r="A25" s="162" t="s">
        <v>119</v>
      </c>
      <c r="B25" s="175" t="s">
        <v>73</v>
      </c>
      <c r="C25" s="41"/>
      <c r="D25" s="41"/>
      <c r="E25" s="173">
        <v>0</v>
      </c>
      <c r="F25" s="160">
        <v>74</v>
      </c>
      <c r="G25" s="83">
        <v>74</v>
      </c>
      <c r="H25" s="290">
        <v>0</v>
      </c>
      <c r="I25" s="1"/>
      <c r="J25" s="1"/>
      <c r="K25" s="1"/>
      <c r="L25" s="1"/>
    </row>
    <row r="26" spans="1:12" ht="12.75">
      <c r="A26" s="174">
        <v>4112</v>
      </c>
      <c r="B26" s="37" t="s">
        <v>123</v>
      </c>
      <c r="C26" s="18"/>
      <c r="D26" s="18"/>
      <c r="E26" s="19">
        <v>1726</v>
      </c>
      <c r="F26" s="32">
        <v>1726</v>
      </c>
      <c r="G26" s="88">
        <v>1294</v>
      </c>
      <c r="H26" s="159">
        <f t="shared" si="0"/>
        <v>74.97103128621089</v>
      </c>
      <c r="I26" s="1"/>
      <c r="J26" s="1"/>
      <c r="K26" s="1"/>
      <c r="L26" s="1"/>
    </row>
    <row r="27" spans="1:12" ht="12.75">
      <c r="A27" s="43">
        <v>4116</v>
      </c>
      <c r="B27" s="37" t="s">
        <v>120</v>
      </c>
      <c r="C27" s="18"/>
      <c r="D27" s="18"/>
      <c r="E27" s="19">
        <v>0</v>
      </c>
      <c r="F27" s="171">
        <v>772</v>
      </c>
      <c r="G27" s="88">
        <v>849</v>
      </c>
      <c r="H27" s="159">
        <f t="shared" si="0"/>
        <v>109.9740932642487</v>
      </c>
      <c r="I27" s="1"/>
      <c r="J27" s="1"/>
      <c r="K27" s="1"/>
      <c r="L27" s="1"/>
    </row>
    <row r="28" spans="1:12" ht="12.75">
      <c r="A28" s="180">
        <v>4213</v>
      </c>
      <c r="B28" s="181" t="s">
        <v>122</v>
      </c>
      <c r="C28" s="31"/>
      <c r="D28" s="21"/>
      <c r="E28" s="265">
        <v>145</v>
      </c>
      <c r="F28" s="171">
        <v>145</v>
      </c>
      <c r="G28" s="88">
        <v>101</v>
      </c>
      <c r="H28" s="159">
        <f t="shared" si="0"/>
        <v>69.6551724137931</v>
      </c>
      <c r="I28" s="1"/>
      <c r="J28" s="1"/>
      <c r="K28" s="1"/>
      <c r="L28" s="1"/>
    </row>
    <row r="29" spans="1:12" ht="13.5" thickBot="1">
      <c r="A29" s="180">
        <v>4216</v>
      </c>
      <c r="B29" s="181" t="s">
        <v>121</v>
      </c>
      <c r="C29" s="31"/>
      <c r="D29" s="18"/>
      <c r="E29" s="270">
        <v>2469</v>
      </c>
      <c r="F29" s="248">
        <v>4351</v>
      </c>
      <c r="G29" s="256">
        <v>3593</v>
      </c>
      <c r="H29" s="291">
        <f t="shared" si="0"/>
        <v>82.57871753619858</v>
      </c>
      <c r="I29" s="1"/>
      <c r="J29" s="1"/>
      <c r="K29" s="1"/>
      <c r="L29" s="1"/>
    </row>
    <row r="30" spans="1:12" ht="13.5" thickBot="1">
      <c r="A30" s="44" t="s">
        <v>45</v>
      </c>
      <c r="B30" s="30"/>
      <c r="C30" s="31"/>
      <c r="D30" s="21"/>
      <c r="E30" s="154">
        <f>SUM(E25:E29)</f>
        <v>4340</v>
      </c>
      <c r="F30" s="161">
        <f>SUM(F25:F29)</f>
        <v>7068</v>
      </c>
      <c r="G30" s="257">
        <f>SUM(G25:G29)</f>
        <v>5911</v>
      </c>
      <c r="H30" s="155">
        <f t="shared" si="0"/>
        <v>83.63044708545557</v>
      </c>
      <c r="I30" s="1"/>
      <c r="J30" s="1"/>
      <c r="K30" s="1"/>
      <c r="L30" s="1"/>
    </row>
    <row r="31" spans="1:12" ht="15.75" thickBot="1">
      <c r="A31" s="45" t="s">
        <v>47</v>
      </c>
      <c r="B31" s="8"/>
      <c r="C31" s="46"/>
      <c r="D31" s="46"/>
      <c r="E31" s="183">
        <f>E14+E22+E24+E30</f>
        <v>39174</v>
      </c>
      <c r="F31" s="61">
        <f>F14+F22+F24+F30</f>
        <v>41780</v>
      </c>
      <c r="G31" s="238">
        <f>G14+G22+G24+G30</f>
        <v>36020</v>
      </c>
      <c r="H31" s="253">
        <f t="shared" si="0"/>
        <v>86.21349928195309</v>
      </c>
      <c r="I31" s="1"/>
      <c r="J31" s="1"/>
      <c r="K31" s="1"/>
      <c r="L31" s="1"/>
    </row>
    <row r="32" spans="1:12" ht="15">
      <c r="A32" s="50"/>
      <c r="B32" s="8"/>
      <c r="C32" s="8"/>
      <c r="D32" s="8"/>
      <c r="E32" s="48"/>
      <c r="F32" s="48"/>
      <c r="G32" s="48"/>
      <c r="H32" s="49"/>
      <c r="I32" s="1"/>
      <c r="J32" s="1"/>
      <c r="K32" s="1"/>
      <c r="L32" s="1"/>
    </row>
    <row r="33" spans="1:12" ht="15">
      <c r="A33" s="50"/>
      <c r="B33" s="8"/>
      <c r="C33" s="8"/>
      <c r="D33" s="8"/>
      <c r="E33" s="48"/>
      <c r="F33" s="48"/>
      <c r="G33" s="48"/>
      <c r="H33" s="49"/>
      <c r="I33" s="1"/>
      <c r="J33" s="1"/>
      <c r="K33" s="1"/>
      <c r="L33" s="1"/>
    </row>
    <row r="34" spans="1:12" ht="15">
      <c r="A34" s="50"/>
      <c r="B34" s="8"/>
      <c r="C34" s="8"/>
      <c r="D34" s="8"/>
      <c r="E34" s="48"/>
      <c r="F34" s="48"/>
      <c r="G34" s="48"/>
      <c r="H34" s="49"/>
      <c r="I34" s="1"/>
      <c r="J34" s="1"/>
      <c r="K34" s="1"/>
      <c r="L34" s="1"/>
    </row>
    <row r="35" spans="1:12" ht="15">
      <c r="A35" s="50"/>
      <c r="B35" s="8"/>
      <c r="C35" s="8"/>
      <c r="D35" s="8"/>
      <c r="E35" s="48"/>
      <c r="F35" s="48"/>
      <c r="G35" s="48"/>
      <c r="H35" s="49"/>
      <c r="I35" s="1"/>
      <c r="J35" s="1"/>
      <c r="K35" s="1"/>
      <c r="L35" s="1"/>
    </row>
    <row r="36" spans="1:12" ht="15">
      <c r="A36" s="50"/>
      <c r="B36" s="8"/>
      <c r="C36" s="8"/>
      <c r="D36" s="8"/>
      <c r="E36" s="48"/>
      <c r="F36" s="48"/>
      <c r="G36" s="48"/>
      <c r="H36" s="49"/>
      <c r="I36" s="1"/>
      <c r="J36" s="1"/>
      <c r="K36" s="1"/>
      <c r="L36" s="1"/>
    </row>
    <row r="37" spans="1:12" ht="15">
      <c r="A37" s="50"/>
      <c r="B37" s="8"/>
      <c r="C37" s="8"/>
      <c r="D37" s="8"/>
      <c r="E37" s="48"/>
      <c r="F37" s="48"/>
      <c r="G37" s="48"/>
      <c r="H37" s="49"/>
      <c r="I37" s="1"/>
      <c r="J37" s="1"/>
      <c r="K37" s="1"/>
      <c r="L37" s="1"/>
    </row>
    <row r="38" spans="1:12" ht="15" thickBot="1">
      <c r="A38" s="50" t="s">
        <v>61</v>
      </c>
      <c r="B38" s="21"/>
      <c r="C38" s="21"/>
      <c r="D38" s="21"/>
      <c r="E38" s="51"/>
      <c r="F38" s="52"/>
      <c r="G38" s="53"/>
      <c r="H38" s="49"/>
      <c r="I38" s="1"/>
      <c r="J38" s="1"/>
      <c r="K38" s="1"/>
      <c r="L38" s="1"/>
    </row>
    <row r="39" spans="1:12" ht="12.75">
      <c r="A39" s="54">
        <v>2119</v>
      </c>
      <c r="B39" s="292" t="s">
        <v>115</v>
      </c>
      <c r="C39" s="55"/>
      <c r="D39" s="12"/>
      <c r="E39" s="15">
        <v>70</v>
      </c>
      <c r="F39" s="84">
        <v>71</v>
      </c>
      <c r="G39" s="242">
        <v>75</v>
      </c>
      <c r="H39" s="163">
        <f t="shared" si="0"/>
        <v>105.63380281690141</v>
      </c>
      <c r="I39" s="1"/>
      <c r="J39" s="1"/>
      <c r="K39" s="1"/>
      <c r="L39" s="1"/>
    </row>
    <row r="40" spans="1:12" ht="12.75">
      <c r="A40" s="16">
        <v>2310</v>
      </c>
      <c r="B40" s="37" t="s">
        <v>5</v>
      </c>
      <c r="C40" s="18"/>
      <c r="D40" s="267" t="s">
        <v>118</v>
      </c>
      <c r="E40" s="19">
        <v>180</v>
      </c>
      <c r="F40" s="239">
        <v>180</v>
      </c>
      <c r="G40" s="88">
        <v>166</v>
      </c>
      <c r="H40" s="158">
        <f t="shared" si="0"/>
        <v>92.22222222222223</v>
      </c>
      <c r="I40" s="1"/>
      <c r="J40" s="1"/>
      <c r="K40" s="28"/>
      <c r="L40" s="1"/>
    </row>
    <row r="41" spans="1:12" ht="12.75">
      <c r="A41" s="16">
        <v>3314</v>
      </c>
      <c r="B41" s="37" t="s">
        <v>94</v>
      </c>
      <c r="C41" s="18"/>
      <c r="D41" s="38"/>
      <c r="E41" s="19">
        <v>22</v>
      </c>
      <c r="F41" s="171">
        <v>22</v>
      </c>
      <c r="G41" s="88">
        <v>11</v>
      </c>
      <c r="H41" s="158">
        <f t="shared" si="0"/>
        <v>50</v>
      </c>
      <c r="I41" s="1"/>
      <c r="J41" s="1"/>
      <c r="K41" s="1"/>
      <c r="L41" s="1"/>
    </row>
    <row r="42" spans="1:12" ht="12.75">
      <c r="A42" s="16">
        <v>3319</v>
      </c>
      <c r="B42" s="37" t="s">
        <v>95</v>
      </c>
      <c r="C42" s="18"/>
      <c r="D42" s="56"/>
      <c r="E42" s="19">
        <v>16</v>
      </c>
      <c r="F42" s="171">
        <v>22</v>
      </c>
      <c r="G42" s="88">
        <v>17</v>
      </c>
      <c r="H42" s="158">
        <f t="shared" si="0"/>
        <v>77.27272727272727</v>
      </c>
      <c r="I42" s="1"/>
      <c r="J42" s="1"/>
      <c r="K42" s="1"/>
      <c r="L42" s="1"/>
    </row>
    <row r="43" spans="1:12" ht="12.75">
      <c r="A43" s="16">
        <v>3349</v>
      </c>
      <c r="B43" s="37" t="s">
        <v>96</v>
      </c>
      <c r="C43" s="18"/>
      <c r="D43" s="38"/>
      <c r="E43" s="19">
        <v>30</v>
      </c>
      <c r="F43" s="171">
        <v>30</v>
      </c>
      <c r="G43" s="88">
        <v>22</v>
      </c>
      <c r="H43" s="158">
        <f t="shared" si="0"/>
        <v>73.33333333333333</v>
      </c>
      <c r="I43" s="1"/>
      <c r="J43" s="1"/>
      <c r="K43" s="1"/>
      <c r="L43" s="1"/>
    </row>
    <row r="44" spans="1:12" ht="12.75">
      <c r="A44" s="16">
        <v>3599</v>
      </c>
      <c r="B44" s="37" t="s">
        <v>97</v>
      </c>
      <c r="C44" s="18"/>
      <c r="D44" s="38"/>
      <c r="E44" s="19">
        <v>670</v>
      </c>
      <c r="F44" s="171">
        <v>670</v>
      </c>
      <c r="G44" s="88">
        <v>503</v>
      </c>
      <c r="H44" s="158">
        <f t="shared" si="0"/>
        <v>75.07462686567165</v>
      </c>
      <c r="I44" s="1"/>
      <c r="J44" s="1"/>
      <c r="K44" s="1"/>
      <c r="L44" s="1"/>
    </row>
    <row r="45" spans="1:12" ht="12.75">
      <c r="A45" s="16">
        <v>3612</v>
      </c>
      <c r="B45" s="37" t="s">
        <v>101</v>
      </c>
      <c r="C45" s="18"/>
      <c r="D45" s="38"/>
      <c r="E45" s="19">
        <v>2970</v>
      </c>
      <c r="F45" s="171">
        <v>2970</v>
      </c>
      <c r="G45" s="88">
        <v>2149</v>
      </c>
      <c r="H45" s="158">
        <f t="shared" si="0"/>
        <v>72.35690235690235</v>
      </c>
      <c r="I45" s="1"/>
      <c r="J45" s="1"/>
      <c r="K45" s="1"/>
      <c r="L45" s="1"/>
    </row>
    <row r="46" spans="1:12" ht="12.75">
      <c r="A46" s="16">
        <v>3613</v>
      </c>
      <c r="B46" s="37" t="s">
        <v>102</v>
      </c>
      <c r="C46" s="18"/>
      <c r="D46" s="38"/>
      <c r="E46" s="19">
        <v>513</v>
      </c>
      <c r="F46" s="171">
        <v>513</v>
      </c>
      <c r="G46" s="88">
        <v>441</v>
      </c>
      <c r="H46" s="158">
        <f t="shared" si="0"/>
        <v>85.96491228070175</v>
      </c>
      <c r="I46" s="1"/>
      <c r="J46" s="1"/>
      <c r="K46" s="1"/>
      <c r="L46" s="1"/>
    </row>
    <row r="47" spans="1:12" ht="12.75">
      <c r="A47" s="16">
        <v>3632</v>
      </c>
      <c r="B47" s="37" t="s">
        <v>116</v>
      </c>
      <c r="C47" s="18"/>
      <c r="D47" s="38"/>
      <c r="E47" s="19">
        <v>15</v>
      </c>
      <c r="F47" s="171">
        <v>18</v>
      </c>
      <c r="G47" s="88">
        <v>20</v>
      </c>
      <c r="H47" s="158">
        <f t="shared" si="0"/>
        <v>111.11111111111111</v>
      </c>
      <c r="I47" s="1"/>
      <c r="J47" s="1"/>
      <c r="K47" s="1"/>
      <c r="L47" s="1"/>
    </row>
    <row r="48" spans="1:12" ht="12.75">
      <c r="A48" s="16">
        <v>3633</v>
      </c>
      <c r="B48" s="181" t="s">
        <v>114</v>
      </c>
      <c r="C48" s="31"/>
      <c r="D48" s="56"/>
      <c r="E48" s="19">
        <v>50</v>
      </c>
      <c r="F48" s="239">
        <v>50</v>
      </c>
      <c r="G48" s="88">
        <v>12</v>
      </c>
      <c r="H48" s="158">
        <f t="shared" si="0"/>
        <v>24</v>
      </c>
      <c r="I48" s="1"/>
      <c r="J48" s="1"/>
      <c r="K48" s="1"/>
      <c r="L48" s="1"/>
    </row>
    <row r="49" spans="1:12" ht="12.75">
      <c r="A49" s="16">
        <v>3722</v>
      </c>
      <c r="B49" s="37" t="s">
        <v>103</v>
      </c>
      <c r="C49" s="18"/>
      <c r="D49" s="38"/>
      <c r="E49" s="19">
        <v>170</v>
      </c>
      <c r="F49" s="239">
        <v>263</v>
      </c>
      <c r="G49" s="88">
        <v>233</v>
      </c>
      <c r="H49" s="158">
        <f t="shared" si="0"/>
        <v>88.59315589353612</v>
      </c>
      <c r="I49" s="1"/>
      <c r="J49" s="1"/>
      <c r="K49" s="1"/>
      <c r="L49" s="1"/>
    </row>
    <row r="50" spans="1:12" ht="12.75">
      <c r="A50" s="16">
        <v>5311</v>
      </c>
      <c r="B50" s="37" t="s">
        <v>104</v>
      </c>
      <c r="C50" s="18"/>
      <c r="D50" s="38"/>
      <c r="E50" s="19">
        <v>15</v>
      </c>
      <c r="F50" s="171">
        <v>15</v>
      </c>
      <c r="G50" s="88">
        <v>12</v>
      </c>
      <c r="H50" s="158">
        <f t="shared" si="0"/>
        <v>80</v>
      </c>
      <c r="I50" s="1"/>
      <c r="J50" s="1"/>
      <c r="K50" s="1"/>
      <c r="L50" s="1"/>
    </row>
    <row r="51" spans="1:12" ht="12.75">
      <c r="A51" s="16">
        <v>6171</v>
      </c>
      <c r="B51" s="181" t="s">
        <v>117</v>
      </c>
      <c r="C51" s="31"/>
      <c r="D51" s="56"/>
      <c r="E51" s="19">
        <v>14</v>
      </c>
      <c r="F51" s="239">
        <v>18</v>
      </c>
      <c r="G51" s="88">
        <v>24</v>
      </c>
      <c r="H51" s="158">
        <f t="shared" si="0"/>
        <v>133.33333333333331</v>
      </c>
      <c r="I51" s="1"/>
      <c r="J51" s="1"/>
      <c r="K51" s="1"/>
      <c r="L51" s="1"/>
    </row>
    <row r="52" spans="1:12" ht="12.75">
      <c r="A52" s="16">
        <v>6310</v>
      </c>
      <c r="B52" s="35" t="s">
        <v>105</v>
      </c>
      <c r="C52" s="18"/>
      <c r="D52" s="38"/>
      <c r="E52" s="19">
        <v>200</v>
      </c>
      <c r="F52" s="171">
        <v>210</v>
      </c>
      <c r="G52" s="88">
        <v>116</v>
      </c>
      <c r="H52" s="158">
        <f t="shared" si="0"/>
        <v>55.23809523809524</v>
      </c>
      <c r="I52" s="1"/>
      <c r="J52" s="1"/>
      <c r="K52" s="1"/>
      <c r="L52" s="1"/>
    </row>
    <row r="53" spans="1:12" ht="13.5" thickBot="1">
      <c r="A53" s="16">
        <v>6402</v>
      </c>
      <c r="B53" s="264" t="s">
        <v>74</v>
      </c>
      <c r="C53" s="18"/>
      <c r="D53" s="38"/>
      <c r="E53" s="39">
        <v>5</v>
      </c>
      <c r="F53" s="249">
        <v>29</v>
      </c>
      <c r="G53" s="90">
        <v>30</v>
      </c>
      <c r="H53" s="263">
        <f t="shared" si="0"/>
        <v>103.44827586206897</v>
      </c>
      <c r="I53" s="1"/>
      <c r="J53" s="1"/>
      <c r="K53" s="1"/>
      <c r="L53" s="1"/>
    </row>
    <row r="54" spans="1:12" ht="15.75" thickBot="1">
      <c r="A54" s="58" t="s">
        <v>22</v>
      </c>
      <c r="B54" s="59"/>
      <c r="C54" s="59"/>
      <c r="D54" s="60"/>
      <c r="E54" s="194">
        <f>SUM(E39:E53)</f>
        <v>4940</v>
      </c>
      <c r="F54" s="47">
        <f>SUM(F39:F53)</f>
        <v>5081</v>
      </c>
      <c r="G54" s="243">
        <f>SUM(G39:G53)</f>
        <v>3831</v>
      </c>
      <c r="H54" s="155">
        <f t="shared" si="0"/>
        <v>75.39854359378076</v>
      </c>
      <c r="I54" s="1"/>
      <c r="J54" s="1"/>
      <c r="K54" s="1"/>
      <c r="L54" s="1"/>
    </row>
    <row r="55" spans="1:12" ht="14.25">
      <c r="A55" s="58" t="s">
        <v>62</v>
      </c>
      <c r="B55" s="18"/>
      <c r="C55" s="18"/>
      <c r="D55" s="38"/>
      <c r="E55" s="62"/>
      <c r="F55" s="31"/>
      <c r="G55" s="244"/>
      <c r="H55" s="196"/>
      <c r="I55" s="1"/>
      <c r="J55" s="1"/>
      <c r="K55" s="1"/>
      <c r="L55" s="1"/>
    </row>
    <row r="56" spans="1:12" ht="12.75">
      <c r="A56" s="16">
        <v>4134</v>
      </c>
      <c r="B56" s="86" t="s">
        <v>79</v>
      </c>
      <c r="C56" s="41"/>
      <c r="D56" s="63"/>
      <c r="E56" s="27">
        <v>334</v>
      </c>
      <c r="F56" s="240">
        <v>334</v>
      </c>
      <c r="G56" s="245">
        <v>223</v>
      </c>
      <c r="H56" s="158">
        <f t="shared" si="0"/>
        <v>66.76646706586826</v>
      </c>
      <c r="I56" s="165" t="s">
        <v>82</v>
      </c>
      <c r="J56" s="1"/>
      <c r="K56" s="1"/>
      <c r="L56" s="1"/>
    </row>
    <row r="57" spans="1:12" ht="13.5" thickBot="1">
      <c r="A57" s="43">
        <v>4139</v>
      </c>
      <c r="B57" s="85" t="s">
        <v>106</v>
      </c>
      <c r="C57" s="18"/>
      <c r="D57" s="38"/>
      <c r="E57" s="19">
        <v>345</v>
      </c>
      <c r="F57" s="104">
        <v>345</v>
      </c>
      <c r="G57" s="246">
        <v>168</v>
      </c>
      <c r="H57" s="197">
        <f t="shared" si="0"/>
        <v>48.69565217391305</v>
      </c>
      <c r="I57" s="165" t="s">
        <v>83</v>
      </c>
      <c r="J57" s="1"/>
      <c r="K57" s="1"/>
      <c r="L57" s="1"/>
    </row>
    <row r="58" spans="1:12" ht="15.75" thickBot="1">
      <c r="A58" s="64" t="s">
        <v>60</v>
      </c>
      <c r="B58" s="65"/>
      <c r="C58" s="66"/>
      <c r="D58" s="67"/>
      <c r="E58" s="195">
        <f>E57+E56</f>
        <v>679</v>
      </c>
      <c r="F58" s="241">
        <f>F57+F56</f>
        <v>679</v>
      </c>
      <c r="G58" s="247">
        <f>G57+G56</f>
        <v>391</v>
      </c>
      <c r="H58" s="170">
        <f t="shared" si="0"/>
        <v>57.58468335787923</v>
      </c>
      <c r="I58" s="1"/>
      <c r="J58" s="1"/>
      <c r="K58" s="1"/>
      <c r="L58" s="1"/>
    </row>
    <row r="59" spans="1:12" ht="16.5" thickBot="1">
      <c r="A59" s="68" t="s">
        <v>107</v>
      </c>
      <c r="B59" s="69"/>
      <c r="C59" s="69"/>
      <c r="D59" s="70"/>
      <c r="E59" s="184">
        <f>E58+E54+E31</f>
        <v>44793</v>
      </c>
      <c r="F59" s="223">
        <f>F58+F54+F31</f>
        <v>47540</v>
      </c>
      <c r="G59" s="185">
        <f>G58+G54+G31</f>
        <v>40242</v>
      </c>
      <c r="H59" s="170">
        <f t="shared" si="0"/>
        <v>84.64871687000421</v>
      </c>
      <c r="I59" s="1"/>
      <c r="J59" s="1"/>
      <c r="K59" s="1"/>
      <c r="L59" s="1"/>
    </row>
    <row r="60" spans="1:12" ht="15.75">
      <c r="A60" s="71"/>
      <c r="B60" s="71"/>
      <c r="C60" s="71"/>
      <c r="D60" s="71"/>
      <c r="E60" s="164"/>
      <c r="F60" s="164"/>
      <c r="G60" s="164"/>
      <c r="H60" s="262"/>
      <c r="I60" s="1"/>
      <c r="J60" s="1"/>
      <c r="K60" s="1"/>
      <c r="L60" s="1"/>
    </row>
    <row r="61" spans="1:12" ht="15.75" thickBot="1">
      <c r="A61" s="71"/>
      <c r="B61" s="71"/>
      <c r="C61" s="71"/>
      <c r="D61" s="71"/>
      <c r="E61" s="164"/>
      <c r="F61" s="164"/>
      <c r="G61" s="164"/>
      <c r="H61" s="49"/>
      <c r="I61" s="1"/>
      <c r="J61" s="1"/>
      <c r="K61" s="1"/>
      <c r="L61" s="1"/>
    </row>
    <row r="62" spans="1:12" ht="18.75" thickBot="1">
      <c r="A62" s="72" t="s">
        <v>64</v>
      </c>
      <c r="B62" s="73"/>
      <c r="C62" s="6"/>
      <c r="D62" s="6"/>
      <c r="E62" s="204"/>
      <c r="F62" s="210" t="s">
        <v>36</v>
      </c>
      <c r="G62" s="211" t="s">
        <v>40</v>
      </c>
      <c r="H62" s="212" t="s">
        <v>69</v>
      </c>
      <c r="I62" s="207" t="s">
        <v>76</v>
      </c>
      <c r="J62" s="207"/>
      <c r="K62" s="74"/>
      <c r="L62" s="75"/>
    </row>
    <row r="63" spans="1:12" ht="13.5" thickBot="1">
      <c r="A63" s="21"/>
      <c r="B63" s="21"/>
      <c r="C63" s="6"/>
      <c r="D63" s="21"/>
      <c r="E63" s="205" t="s">
        <v>75</v>
      </c>
      <c r="F63" s="206" t="s">
        <v>135</v>
      </c>
      <c r="G63" s="201">
        <v>41905</v>
      </c>
      <c r="H63" s="260">
        <v>41905</v>
      </c>
      <c r="I63" s="188" t="s">
        <v>77</v>
      </c>
      <c r="J63" s="189" t="s">
        <v>137</v>
      </c>
      <c r="K63" s="261" t="s">
        <v>136</v>
      </c>
      <c r="L63" s="213" t="s">
        <v>39</v>
      </c>
    </row>
    <row r="64" spans="1:12" ht="15" thickBot="1">
      <c r="A64" s="76" t="s">
        <v>27</v>
      </c>
      <c r="B64" s="77"/>
      <c r="C64" s="51"/>
      <c r="D64" s="51"/>
      <c r="E64" s="78"/>
      <c r="F64" s="186"/>
      <c r="G64" s="133"/>
      <c r="H64" s="187"/>
      <c r="I64" s="79"/>
      <c r="J64" s="80"/>
      <c r="K64" s="80"/>
      <c r="L64" s="80"/>
    </row>
    <row r="65" spans="1:12" ht="13.5" thickBot="1">
      <c r="A65" s="81">
        <v>1014</v>
      </c>
      <c r="B65" s="13" t="s">
        <v>3</v>
      </c>
      <c r="C65" s="55"/>
      <c r="D65" s="82"/>
      <c r="E65" s="83">
        <v>230</v>
      </c>
      <c r="F65" s="233">
        <v>230</v>
      </c>
      <c r="G65" s="235">
        <v>83</v>
      </c>
      <c r="H65" s="172">
        <f>G65/F65*100</f>
        <v>36.08695652173913</v>
      </c>
      <c r="I65" s="21"/>
      <c r="J65" s="21"/>
      <c r="K65" s="21"/>
      <c r="L65" s="21"/>
    </row>
    <row r="66" spans="1:12" ht="13.5" thickBot="1">
      <c r="A66" s="43">
        <v>2212</v>
      </c>
      <c r="B66" s="85" t="s">
        <v>28</v>
      </c>
      <c r="C66" s="86"/>
      <c r="D66" s="87"/>
      <c r="E66" s="88">
        <v>5950</v>
      </c>
      <c r="F66" s="42">
        <v>8338</v>
      </c>
      <c r="G66" s="236">
        <v>5693</v>
      </c>
      <c r="H66" s="168">
        <f aca="true" t="shared" si="1" ref="H66:H104">G66/F66*100</f>
        <v>68.27776445190693</v>
      </c>
      <c r="I66" s="177">
        <v>1460</v>
      </c>
      <c r="J66" s="258">
        <v>2782</v>
      </c>
      <c r="K66" s="285">
        <v>2268</v>
      </c>
      <c r="L66" s="176">
        <f>K66/J66*100</f>
        <v>81.52408339324228</v>
      </c>
    </row>
    <row r="67" spans="1:12" ht="12.75">
      <c r="A67" s="43">
        <v>2221</v>
      </c>
      <c r="B67" s="20" t="s">
        <v>4</v>
      </c>
      <c r="C67" s="18"/>
      <c r="D67" s="38"/>
      <c r="E67" s="88">
        <v>2600</v>
      </c>
      <c r="F67" s="42">
        <v>2600</v>
      </c>
      <c r="G67" s="236">
        <v>1982</v>
      </c>
      <c r="H67" s="168">
        <f t="shared" si="1"/>
        <v>76.23076923076924</v>
      </c>
      <c r="I67" s="89"/>
      <c r="J67" s="89"/>
      <c r="K67" s="21"/>
      <c r="L67" s="28"/>
    </row>
    <row r="68" spans="1:12" ht="13.5" thickBot="1">
      <c r="A68" s="43">
        <v>2310</v>
      </c>
      <c r="B68" s="20" t="s">
        <v>5</v>
      </c>
      <c r="C68" s="21"/>
      <c r="D68" s="38"/>
      <c r="E68" s="90">
        <v>140</v>
      </c>
      <c r="F68" s="42">
        <v>142</v>
      </c>
      <c r="G68" s="236">
        <v>91</v>
      </c>
      <c r="H68" s="168">
        <f t="shared" si="1"/>
        <v>64.08450704225352</v>
      </c>
      <c r="I68" s="89"/>
      <c r="J68" s="89"/>
      <c r="K68" s="21"/>
      <c r="L68" s="28"/>
    </row>
    <row r="69" spans="1:12" ht="13.5" thickBot="1">
      <c r="A69" s="43">
        <v>2321</v>
      </c>
      <c r="B69" s="37" t="s">
        <v>108</v>
      </c>
      <c r="C69" s="91"/>
      <c r="D69" s="92"/>
      <c r="E69" s="88">
        <v>9570</v>
      </c>
      <c r="F69" s="42">
        <v>9210</v>
      </c>
      <c r="G69" s="236">
        <v>263</v>
      </c>
      <c r="H69" s="168">
        <f t="shared" si="1"/>
        <v>2.8555917480998914</v>
      </c>
      <c r="I69" s="272">
        <v>9100</v>
      </c>
      <c r="J69" s="258">
        <v>8740</v>
      </c>
      <c r="K69" s="286">
        <v>212</v>
      </c>
      <c r="L69" s="176">
        <f>K69/J69*100</f>
        <v>2.4256292906178487</v>
      </c>
    </row>
    <row r="70" spans="1:12" ht="13.5" thickBot="1">
      <c r="A70" s="43">
        <v>3113</v>
      </c>
      <c r="B70" s="85" t="s">
        <v>35</v>
      </c>
      <c r="C70" s="86"/>
      <c r="D70" s="93"/>
      <c r="E70" s="88">
        <v>660</v>
      </c>
      <c r="F70" s="42">
        <v>660</v>
      </c>
      <c r="G70" s="236">
        <v>660</v>
      </c>
      <c r="H70" s="168">
        <f t="shared" si="1"/>
        <v>100</v>
      </c>
      <c r="I70" s="89"/>
      <c r="J70" s="94"/>
      <c r="K70" s="95"/>
      <c r="L70" s="271"/>
    </row>
    <row r="71" spans="1:12" ht="12.75">
      <c r="A71" s="43"/>
      <c r="B71" s="37" t="s">
        <v>58</v>
      </c>
      <c r="C71" s="18"/>
      <c r="D71" s="96"/>
      <c r="E71" s="88">
        <v>4460</v>
      </c>
      <c r="F71" s="42">
        <v>7160</v>
      </c>
      <c r="G71" s="236">
        <v>3132</v>
      </c>
      <c r="H71" s="273">
        <f t="shared" si="1"/>
        <v>43.74301675977654</v>
      </c>
      <c r="I71" s="279">
        <v>400</v>
      </c>
      <c r="J71" s="283">
        <v>3100</v>
      </c>
      <c r="K71" s="280">
        <v>87</v>
      </c>
      <c r="L71" s="277">
        <f>K71/J71*100</f>
        <v>2.806451612903226</v>
      </c>
    </row>
    <row r="72" spans="1:12" ht="13.5" thickBot="1">
      <c r="A72" s="43">
        <v>3314</v>
      </c>
      <c r="B72" s="20" t="s">
        <v>29</v>
      </c>
      <c r="C72" s="18"/>
      <c r="D72" s="38"/>
      <c r="E72" s="88">
        <v>1040</v>
      </c>
      <c r="F72" s="42">
        <v>1490</v>
      </c>
      <c r="G72" s="236">
        <v>1095</v>
      </c>
      <c r="H72" s="273">
        <f t="shared" si="1"/>
        <v>73.48993288590604</v>
      </c>
      <c r="I72" s="281">
        <v>250</v>
      </c>
      <c r="J72" s="284">
        <v>700</v>
      </c>
      <c r="K72" s="282">
        <v>681</v>
      </c>
      <c r="L72" s="278">
        <f>K72/J72*100</f>
        <v>97.28571428571429</v>
      </c>
    </row>
    <row r="73" spans="1:12" ht="12.75">
      <c r="A73" s="43">
        <v>3319</v>
      </c>
      <c r="B73" s="20" t="s">
        <v>23</v>
      </c>
      <c r="C73" s="18"/>
      <c r="D73" s="38"/>
      <c r="E73" s="88">
        <v>690</v>
      </c>
      <c r="F73" s="42">
        <v>690</v>
      </c>
      <c r="G73" s="236">
        <v>257</v>
      </c>
      <c r="H73" s="168">
        <f t="shared" si="1"/>
        <v>37.2463768115942</v>
      </c>
      <c r="I73" s="89"/>
      <c r="J73" s="89"/>
      <c r="K73" s="21"/>
      <c r="L73" s="28"/>
    </row>
    <row r="74" spans="1:12" ht="12.75">
      <c r="A74" s="43">
        <v>3330</v>
      </c>
      <c r="B74" s="20" t="s">
        <v>49</v>
      </c>
      <c r="C74" s="18"/>
      <c r="D74" s="38"/>
      <c r="E74" s="88">
        <v>100</v>
      </c>
      <c r="F74" s="42">
        <v>100</v>
      </c>
      <c r="G74" s="236">
        <v>100</v>
      </c>
      <c r="H74" s="168">
        <f t="shared" si="1"/>
        <v>100</v>
      </c>
      <c r="I74" s="89"/>
      <c r="J74" s="89"/>
      <c r="K74" s="21"/>
      <c r="L74" s="28"/>
    </row>
    <row r="75" spans="1:12" ht="12.75">
      <c r="A75" s="43">
        <v>3349</v>
      </c>
      <c r="B75" s="20" t="s">
        <v>6</v>
      </c>
      <c r="C75" s="18"/>
      <c r="D75" s="96"/>
      <c r="E75" s="88">
        <v>140</v>
      </c>
      <c r="F75" s="42">
        <v>140</v>
      </c>
      <c r="G75" s="236">
        <v>70</v>
      </c>
      <c r="H75" s="168">
        <f t="shared" si="1"/>
        <v>50</v>
      </c>
      <c r="I75" s="89"/>
      <c r="J75" s="89"/>
      <c r="K75" s="21"/>
      <c r="L75" s="28"/>
    </row>
    <row r="76" spans="1:12" ht="12.75">
      <c r="A76" s="43">
        <v>3399</v>
      </c>
      <c r="B76" s="20" t="s">
        <v>7</v>
      </c>
      <c r="C76" s="21"/>
      <c r="D76" s="96"/>
      <c r="E76" s="88">
        <v>70</v>
      </c>
      <c r="F76" s="42">
        <v>70</v>
      </c>
      <c r="G76" s="236">
        <v>38</v>
      </c>
      <c r="H76" s="168">
        <f t="shared" si="1"/>
        <v>54.285714285714285</v>
      </c>
      <c r="I76" s="89"/>
      <c r="J76" s="89"/>
      <c r="K76" s="21"/>
      <c r="L76" s="28"/>
    </row>
    <row r="77" spans="1:12" ht="12.75">
      <c r="A77" s="43">
        <v>3412</v>
      </c>
      <c r="B77" s="99" t="s">
        <v>42</v>
      </c>
      <c r="C77" s="41"/>
      <c r="D77" s="57"/>
      <c r="E77" s="88">
        <v>600</v>
      </c>
      <c r="F77" s="42">
        <v>600</v>
      </c>
      <c r="G77" s="236">
        <v>418</v>
      </c>
      <c r="H77" s="168">
        <f t="shared" si="1"/>
        <v>69.66666666666667</v>
      </c>
      <c r="I77" s="89"/>
      <c r="J77" s="89"/>
      <c r="K77" s="21"/>
      <c r="L77" s="28"/>
    </row>
    <row r="78" spans="1:12" ht="13.5" thickBot="1">
      <c r="A78" s="16">
        <v>3429</v>
      </c>
      <c r="B78" s="20" t="s">
        <v>55</v>
      </c>
      <c r="C78" s="18"/>
      <c r="D78" s="38"/>
      <c r="E78" s="88">
        <v>900</v>
      </c>
      <c r="F78" s="42">
        <v>902</v>
      </c>
      <c r="G78" s="236">
        <v>902</v>
      </c>
      <c r="H78" s="168">
        <f t="shared" si="1"/>
        <v>100</v>
      </c>
      <c r="I78" s="89"/>
      <c r="J78" s="100"/>
      <c r="K78" s="101"/>
      <c r="L78" s="28"/>
    </row>
    <row r="79" spans="1:12" ht="12.75">
      <c r="A79" s="16">
        <v>3599</v>
      </c>
      <c r="B79" s="30" t="s">
        <v>65</v>
      </c>
      <c r="C79" s="31"/>
      <c r="D79" s="98"/>
      <c r="E79" s="88">
        <v>2210</v>
      </c>
      <c r="F79" s="42">
        <v>2210</v>
      </c>
      <c r="G79" s="236">
        <v>369</v>
      </c>
      <c r="H79" s="273">
        <f t="shared" si="1"/>
        <v>16.696832579185518</v>
      </c>
      <c r="I79" s="274">
        <v>1800</v>
      </c>
      <c r="J79" s="274">
        <v>1800</v>
      </c>
      <c r="K79" s="280">
        <v>146</v>
      </c>
      <c r="L79" s="277">
        <f>(K79/J79)*100</f>
        <v>8.11111111111111</v>
      </c>
    </row>
    <row r="80" spans="1:12" ht="12.75">
      <c r="A80" s="16">
        <v>3612</v>
      </c>
      <c r="B80" s="37" t="s">
        <v>30</v>
      </c>
      <c r="C80" s="91"/>
      <c r="D80" s="92"/>
      <c r="E80" s="88">
        <v>1930</v>
      </c>
      <c r="F80" s="42">
        <v>2300</v>
      </c>
      <c r="G80" s="236">
        <v>1900</v>
      </c>
      <c r="H80" s="273">
        <f t="shared" si="1"/>
        <v>82.6086956521739</v>
      </c>
      <c r="I80" s="275">
        <v>650</v>
      </c>
      <c r="J80" s="275">
        <v>750</v>
      </c>
      <c r="K80" s="287">
        <v>734</v>
      </c>
      <c r="L80" s="159">
        <f>K80/J80*100</f>
        <v>97.86666666666667</v>
      </c>
    </row>
    <row r="81" spans="1:12" ht="12.75">
      <c r="A81" s="16">
        <v>3613</v>
      </c>
      <c r="B81" s="37" t="s">
        <v>31</v>
      </c>
      <c r="C81" s="91"/>
      <c r="D81" s="92"/>
      <c r="E81" s="88">
        <v>1620</v>
      </c>
      <c r="F81" s="42">
        <v>2294</v>
      </c>
      <c r="G81" s="236">
        <v>2056</v>
      </c>
      <c r="H81" s="273">
        <f t="shared" si="1"/>
        <v>89.62510897994768</v>
      </c>
      <c r="I81" s="275">
        <v>1150</v>
      </c>
      <c r="J81" s="275">
        <v>1824</v>
      </c>
      <c r="K81" s="288">
        <v>1786</v>
      </c>
      <c r="L81" s="159">
        <f>K81/J81*100</f>
        <v>97.91666666666666</v>
      </c>
    </row>
    <row r="82" spans="1:12" ht="12.75">
      <c r="A82" s="16">
        <v>3631</v>
      </c>
      <c r="B82" s="20" t="s">
        <v>32</v>
      </c>
      <c r="C82" s="18"/>
      <c r="D82" s="38"/>
      <c r="E82" s="88">
        <v>2330</v>
      </c>
      <c r="F82" s="42">
        <v>2530</v>
      </c>
      <c r="G82" s="236">
        <v>694</v>
      </c>
      <c r="H82" s="273">
        <f t="shared" si="1"/>
        <v>27.430830039525695</v>
      </c>
      <c r="I82" s="275">
        <v>400</v>
      </c>
      <c r="J82" s="275">
        <v>600</v>
      </c>
      <c r="K82" s="288">
        <v>3</v>
      </c>
      <c r="L82" s="159">
        <f>K82/J82*100</f>
        <v>0.5</v>
      </c>
    </row>
    <row r="83" spans="1:12" ht="12.75">
      <c r="A83" s="16">
        <v>3632</v>
      </c>
      <c r="B83" s="20" t="s">
        <v>8</v>
      </c>
      <c r="C83" s="18"/>
      <c r="D83" s="38"/>
      <c r="E83" s="88">
        <v>310</v>
      </c>
      <c r="F83" s="42">
        <v>310</v>
      </c>
      <c r="G83" s="236">
        <v>50</v>
      </c>
      <c r="H83" s="273">
        <f t="shared" si="1"/>
        <v>16.129032258064516</v>
      </c>
      <c r="I83" s="275">
        <v>200</v>
      </c>
      <c r="J83" s="275">
        <v>200</v>
      </c>
      <c r="K83" s="288">
        <v>0</v>
      </c>
      <c r="L83" s="159">
        <f>K83/J83*100</f>
        <v>0</v>
      </c>
    </row>
    <row r="84" spans="1:12" ht="13.5" thickBot="1">
      <c r="A84" s="102">
        <v>3633</v>
      </c>
      <c r="B84" s="37" t="s">
        <v>38</v>
      </c>
      <c r="C84" s="18"/>
      <c r="D84" s="38"/>
      <c r="E84" s="88">
        <v>80</v>
      </c>
      <c r="F84" s="42">
        <v>80</v>
      </c>
      <c r="G84" s="236">
        <v>0</v>
      </c>
      <c r="H84" s="273">
        <f t="shared" si="1"/>
        <v>0</v>
      </c>
      <c r="I84" s="276">
        <v>80</v>
      </c>
      <c r="J84" s="276">
        <v>80</v>
      </c>
      <c r="K84" s="289">
        <v>0</v>
      </c>
      <c r="L84" s="278">
        <f>K84/J84*100</f>
        <v>0</v>
      </c>
    </row>
    <row r="85" spans="1:12" ht="12.75">
      <c r="A85" s="43">
        <v>3635</v>
      </c>
      <c r="B85" s="17" t="s">
        <v>9</v>
      </c>
      <c r="C85" s="21"/>
      <c r="D85" s="103"/>
      <c r="E85" s="88">
        <v>50</v>
      </c>
      <c r="F85" s="42">
        <v>0</v>
      </c>
      <c r="G85" s="236">
        <v>0</v>
      </c>
      <c r="H85" s="168">
        <v>0</v>
      </c>
      <c r="I85" s="89"/>
      <c r="J85" s="89"/>
      <c r="K85" s="21"/>
      <c r="L85" s="28"/>
    </row>
    <row r="86" spans="1:12" ht="12.75">
      <c r="A86" s="43">
        <v>3722</v>
      </c>
      <c r="B86" s="37" t="s">
        <v>33</v>
      </c>
      <c r="C86" s="86"/>
      <c r="D86" s="93"/>
      <c r="E86" s="88">
        <v>4160</v>
      </c>
      <c r="F86" s="42">
        <v>4160</v>
      </c>
      <c r="G86" s="236">
        <v>3036</v>
      </c>
      <c r="H86" s="168">
        <f t="shared" si="1"/>
        <v>72.98076923076923</v>
      </c>
      <c r="I86" s="89"/>
      <c r="J86" s="89"/>
      <c r="K86" s="21"/>
      <c r="L86" s="28"/>
    </row>
    <row r="87" spans="1:12" ht="12.75">
      <c r="A87" s="16">
        <v>3745</v>
      </c>
      <c r="B87" s="20" t="s">
        <v>10</v>
      </c>
      <c r="C87" s="18"/>
      <c r="D87" s="38"/>
      <c r="E87" s="88">
        <v>1280</v>
      </c>
      <c r="F87" s="42">
        <v>1280</v>
      </c>
      <c r="G87" s="230">
        <v>722</v>
      </c>
      <c r="H87" s="168">
        <f t="shared" si="1"/>
        <v>56.40625</v>
      </c>
      <c r="I87" s="89"/>
      <c r="J87" s="89"/>
      <c r="K87" s="51"/>
      <c r="L87" s="28"/>
    </row>
    <row r="88" spans="1:12" ht="12.75">
      <c r="A88" s="43">
        <v>4339</v>
      </c>
      <c r="B88" s="105" t="s">
        <v>26</v>
      </c>
      <c r="C88" s="105"/>
      <c r="D88" s="106"/>
      <c r="E88" s="88">
        <v>60</v>
      </c>
      <c r="F88" s="42">
        <v>60</v>
      </c>
      <c r="G88" s="230">
        <v>12</v>
      </c>
      <c r="H88" s="168">
        <f t="shared" si="1"/>
        <v>20</v>
      </c>
      <c r="I88" s="89"/>
      <c r="J88" s="89"/>
      <c r="K88" s="21"/>
      <c r="L88" s="28"/>
    </row>
    <row r="89" spans="1:12" ht="12.75">
      <c r="A89" s="43">
        <v>4359</v>
      </c>
      <c r="B89" s="20" t="s">
        <v>18</v>
      </c>
      <c r="C89" s="18"/>
      <c r="D89" s="96"/>
      <c r="E89" s="88">
        <v>40</v>
      </c>
      <c r="F89" s="42">
        <v>38</v>
      </c>
      <c r="G89" s="230">
        <v>38</v>
      </c>
      <c r="H89" s="168">
        <f t="shared" si="1"/>
        <v>100</v>
      </c>
      <c r="I89" s="89"/>
      <c r="J89" s="89"/>
      <c r="K89" s="21"/>
      <c r="L89" s="28"/>
    </row>
    <row r="90" spans="1:12" ht="13.5" thickBot="1">
      <c r="A90" s="43">
        <v>5311</v>
      </c>
      <c r="B90" s="20" t="s">
        <v>11</v>
      </c>
      <c r="C90" s="18"/>
      <c r="D90" s="96"/>
      <c r="E90" s="88">
        <v>2100</v>
      </c>
      <c r="F90" s="42">
        <v>2100</v>
      </c>
      <c r="G90" s="236">
        <v>1361</v>
      </c>
      <c r="H90" s="168">
        <f t="shared" si="1"/>
        <v>64.80952380952381</v>
      </c>
      <c r="I90" s="89"/>
      <c r="J90" s="89"/>
      <c r="K90" s="21"/>
      <c r="L90" s="28"/>
    </row>
    <row r="91" spans="1:12" ht="13.5" thickBot="1">
      <c r="A91" s="43">
        <v>5512</v>
      </c>
      <c r="B91" s="20" t="s">
        <v>12</v>
      </c>
      <c r="C91" s="18"/>
      <c r="D91" s="38"/>
      <c r="E91" s="88">
        <v>1080</v>
      </c>
      <c r="F91" s="42">
        <v>912</v>
      </c>
      <c r="G91" s="236">
        <v>546</v>
      </c>
      <c r="H91" s="168">
        <f t="shared" si="1"/>
        <v>59.86842105263158</v>
      </c>
      <c r="I91" s="167">
        <v>200</v>
      </c>
      <c r="J91" s="182">
        <v>0</v>
      </c>
      <c r="K91" s="157">
        <v>0</v>
      </c>
      <c r="L91" s="176"/>
    </row>
    <row r="92" spans="1:12" ht="12.75">
      <c r="A92" s="43">
        <v>6112</v>
      </c>
      <c r="B92" s="20" t="s">
        <v>13</v>
      </c>
      <c r="C92" s="18"/>
      <c r="D92" s="38"/>
      <c r="E92" s="88">
        <v>1880</v>
      </c>
      <c r="F92" s="42">
        <v>1892</v>
      </c>
      <c r="G92" s="236">
        <v>940</v>
      </c>
      <c r="H92" s="168">
        <f t="shared" si="1"/>
        <v>49.68287526427061</v>
      </c>
      <c r="I92" s="89"/>
      <c r="J92" s="107"/>
      <c r="K92" s="21"/>
      <c r="L92" s="28"/>
    </row>
    <row r="93" spans="1:12" ht="12.75">
      <c r="A93" s="43">
        <v>6117</v>
      </c>
      <c r="B93" s="37" t="s">
        <v>127</v>
      </c>
      <c r="C93" s="18"/>
      <c r="D93" s="38"/>
      <c r="E93" s="88">
        <v>0</v>
      </c>
      <c r="F93" s="42">
        <v>74</v>
      </c>
      <c r="G93" s="236">
        <v>70</v>
      </c>
      <c r="H93" s="168">
        <f t="shared" si="1"/>
        <v>94.5945945945946</v>
      </c>
      <c r="I93" s="89"/>
      <c r="J93" s="107"/>
      <c r="K93" s="21"/>
      <c r="L93" s="28"/>
    </row>
    <row r="94" spans="1:12" ht="12.75">
      <c r="A94" s="43">
        <v>6171</v>
      </c>
      <c r="B94" s="269" t="s">
        <v>66</v>
      </c>
      <c r="C94" s="18"/>
      <c r="D94" s="38"/>
      <c r="E94" s="88">
        <v>9690</v>
      </c>
      <c r="F94" s="42">
        <v>9764</v>
      </c>
      <c r="G94" s="236">
        <v>6019</v>
      </c>
      <c r="H94" s="168">
        <f t="shared" si="1"/>
        <v>61.64481769766489</v>
      </c>
      <c r="I94" s="89"/>
      <c r="J94" s="89"/>
      <c r="K94" s="21"/>
      <c r="L94" s="28"/>
    </row>
    <row r="95" spans="1:12" ht="12.75">
      <c r="A95" s="108">
        <v>6310</v>
      </c>
      <c r="B95" s="20" t="s">
        <v>24</v>
      </c>
      <c r="C95" s="109"/>
      <c r="D95" s="110"/>
      <c r="E95" s="88">
        <v>45</v>
      </c>
      <c r="F95" s="111">
        <v>45</v>
      </c>
      <c r="G95" s="237">
        <v>17</v>
      </c>
      <c r="H95" s="168">
        <f t="shared" si="1"/>
        <v>37.77777777777778</v>
      </c>
      <c r="I95" s="89"/>
      <c r="J95" s="89"/>
      <c r="K95" s="21"/>
      <c r="L95" s="28"/>
    </row>
    <row r="96" spans="1:12" ht="12.75">
      <c r="A96" s="43">
        <v>6399</v>
      </c>
      <c r="B96" s="37" t="s">
        <v>109</v>
      </c>
      <c r="C96" s="18"/>
      <c r="D96" s="38"/>
      <c r="E96" s="88">
        <v>80</v>
      </c>
      <c r="F96" s="42">
        <v>37</v>
      </c>
      <c r="G96" s="230">
        <v>-486</v>
      </c>
      <c r="H96" s="168">
        <f t="shared" si="1"/>
        <v>-1313.5135135135135</v>
      </c>
      <c r="I96" s="179"/>
      <c r="J96" s="89"/>
      <c r="K96" s="21"/>
      <c r="L96" s="28"/>
    </row>
    <row r="97" spans="1:12" ht="13.5" thickBot="1">
      <c r="A97" s="43">
        <v>6409</v>
      </c>
      <c r="B97" s="37" t="s">
        <v>110</v>
      </c>
      <c r="C97" s="18"/>
      <c r="D97" s="38"/>
      <c r="E97" s="88">
        <v>1500</v>
      </c>
      <c r="F97" s="42">
        <v>40</v>
      </c>
      <c r="G97" s="230">
        <v>0</v>
      </c>
      <c r="H97" s="198">
        <f t="shared" si="1"/>
        <v>0</v>
      </c>
      <c r="I97" s="89"/>
      <c r="J97" s="89"/>
      <c r="K97" s="21"/>
      <c r="L97" s="28"/>
    </row>
    <row r="98" spans="1:12" ht="15.75" thickBot="1">
      <c r="A98" s="114" t="s">
        <v>21</v>
      </c>
      <c r="B98" s="20"/>
      <c r="C98" s="115"/>
      <c r="D98" s="116"/>
      <c r="E98" s="183">
        <f>SUM(E65:E97)</f>
        <v>57595</v>
      </c>
      <c r="F98" s="234">
        <f>SUM(F65:F97)</f>
        <v>62458</v>
      </c>
      <c r="G98" s="238">
        <f>SUM(G65:G97)</f>
        <v>32128</v>
      </c>
      <c r="H98" s="169">
        <f t="shared" si="1"/>
        <v>51.43936725479522</v>
      </c>
      <c r="I98" s="89"/>
      <c r="J98" s="89"/>
      <c r="K98" s="21"/>
      <c r="L98" s="28"/>
    </row>
    <row r="99" spans="1:12" ht="12.75">
      <c r="A99" s="117"/>
      <c r="B99" s="30"/>
      <c r="C99" s="21"/>
      <c r="D99" s="96"/>
      <c r="E99" s="118"/>
      <c r="F99" s="119"/>
      <c r="G99" s="228"/>
      <c r="H99" s="224"/>
      <c r="I99" s="89"/>
      <c r="J99" s="89"/>
      <c r="K99" s="21"/>
      <c r="L99" s="28"/>
    </row>
    <row r="100" spans="1:12" ht="14.25">
      <c r="A100" s="120" t="s">
        <v>52</v>
      </c>
      <c r="B100" s="121"/>
      <c r="C100" s="18"/>
      <c r="D100" s="38"/>
      <c r="E100" s="97"/>
      <c r="F100" s="20"/>
      <c r="G100" s="229"/>
      <c r="H100" s="225"/>
      <c r="I100" s="89"/>
      <c r="J100" s="89"/>
      <c r="K100" s="21"/>
      <c r="L100" s="28"/>
    </row>
    <row r="101" spans="1:12" ht="12.75">
      <c r="A101" s="266" t="s">
        <v>25</v>
      </c>
      <c r="B101" s="37" t="s">
        <v>111</v>
      </c>
      <c r="C101" s="18"/>
      <c r="D101" s="38"/>
      <c r="E101" s="97">
        <v>334</v>
      </c>
      <c r="F101" s="104">
        <v>334</v>
      </c>
      <c r="G101" s="230">
        <v>223</v>
      </c>
      <c r="H101" s="225">
        <f t="shared" si="1"/>
        <v>66.76646706586826</v>
      </c>
      <c r="I101" s="107" t="s">
        <v>82</v>
      </c>
      <c r="J101" s="89"/>
      <c r="K101" s="21"/>
      <c r="L101" s="28"/>
    </row>
    <row r="102" spans="1:12" ht="13.5" thickBot="1">
      <c r="A102" s="266" t="s">
        <v>80</v>
      </c>
      <c r="B102" s="37" t="s">
        <v>112</v>
      </c>
      <c r="C102" s="18"/>
      <c r="D102" s="38"/>
      <c r="E102" s="112">
        <v>345</v>
      </c>
      <c r="F102" s="113">
        <v>345</v>
      </c>
      <c r="G102" s="231">
        <v>168</v>
      </c>
      <c r="H102" s="226">
        <f t="shared" si="1"/>
        <v>48.69565217391305</v>
      </c>
      <c r="I102" s="107" t="s">
        <v>83</v>
      </c>
      <c r="J102" s="89"/>
      <c r="K102" s="21"/>
      <c r="L102" s="28"/>
    </row>
    <row r="103" spans="1:12" ht="16.5" thickBot="1">
      <c r="A103" s="122" t="s">
        <v>53</v>
      </c>
      <c r="B103" s="123"/>
      <c r="C103" s="66"/>
      <c r="D103" s="67"/>
      <c r="E103" s="193">
        <f>SUM(E101:E102)</f>
        <v>679</v>
      </c>
      <c r="F103" s="124">
        <f>SUM(F101:F102)</f>
        <v>679</v>
      </c>
      <c r="G103" s="232">
        <f>SUM(G101:G102)</f>
        <v>391</v>
      </c>
      <c r="H103" s="227">
        <f t="shared" si="1"/>
        <v>57.58468335787923</v>
      </c>
      <c r="I103" s="89"/>
      <c r="J103" s="125"/>
      <c r="K103" s="1"/>
      <c r="L103" s="28"/>
    </row>
    <row r="104" spans="1:12" ht="16.5" thickBot="1">
      <c r="A104" s="68" t="s">
        <v>54</v>
      </c>
      <c r="B104" s="126"/>
      <c r="C104" s="127"/>
      <c r="D104" s="128"/>
      <c r="E104" s="184">
        <f>E103+E98</f>
        <v>58274</v>
      </c>
      <c r="F104" s="223">
        <f>F103+F98</f>
        <v>63137</v>
      </c>
      <c r="G104" s="185">
        <f>G103+G98</f>
        <v>32519</v>
      </c>
      <c r="H104" s="227">
        <f t="shared" si="1"/>
        <v>51.505456388488525</v>
      </c>
      <c r="I104" s="191">
        <f>SUM(I65:I103)</f>
        <v>15690</v>
      </c>
      <c r="J104" s="190">
        <f>SUM(J65:J103)</f>
        <v>20576</v>
      </c>
      <c r="K104" s="192">
        <f>SUM(K66:K103)</f>
        <v>5917</v>
      </c>
      <c r="L104" s="129">
        <f>K104/J104*100</f>
        <v>28.75680404354588</v>
      </c>
    </row>
    <row r="105" spans="1:12" ht="15.75" thickBot="1">
      <c r="A105" s="77"/>
      <c r="B105" s="51"/>
      <c r="C105" s="51"/>
      <c r="D105" s="51"/>
      <c r="E105" s="51"/>
      <c r="F105" s="76"/>
      <c r="G105" s="293"/>
      <c r="H105" s="28"/>
      <c r="I105" s="1"/>
      <c r="J105" s="1"/>
      <c r="K105" s="1"/>
      <c r="L105" s="1"/>
    </row>
    <row r="106" spans="1:12" ht="18.75" thickBot="1">
      <c r="A106" s="294" t="s">
        <v>14</v>
      </c>
      <c r="B106" s="295"/>
      <c r="C106" s="296">
        <v>2014</v>
      </c>
      <c r="D106" s="139"/>
      <c r="E106" s="140"/>
      <c r="F106" s="1"/>
      <c r="G106" s="141"/>
      <c r="H106" s="142"/>
      <c r="I106" s="143"/>
      <c r="J106" s="1"/>
      <c r="K106" s="1"/>
      <c r="L106" s="1"/>
    </row>
    <row r="107" spans="1:12" ht="12.75">
      <c r="A107" s="144" t="s">
        <v>15</v>
      </c>
      <c r="B107" s="145"/>
      <c r="C107" s="219">
        <v>0</v>
      </c>
      <c r="D107" s="146"/>
      <c r="E107" s="1"/>
      <c r="F107" s="165" t="s">
        <v>81</v>
      </c>
      <c r="G107" s="141"/>
      <c r="H107" s="142"/>
      <c r="I107" s="143"/>
      <c r="J107" s="1"/>
      <c r="K107" s="178"/>
      <c r="L107" s="1"/>
    </row>
    <row r="108" spans="1:12" ht="12.75">
      <c r="A108" s="147" t="s">
        <v>16</v>
      </c>
      <c r="B108" s="218"/>
      <c r="C108" s="220">
        <v>11</v>
      </c>
      <c r="D108" s="146"/>
      <c r="E108" s="148"/>
      <c r="F108" s="149"/>
      <c r="G108" s="148" t="s">
        <v>68</v>
      </c>
      <c r="H108" s="1"/>
      <c r="I108" s="1"/>
      <c r="J108" s="1"/>
      <c r="K108" s="1"/>
      <c r="L108" s="1"/>
    </row>
    <row r="109" spans="1:12" ht="13.5" thickBot="1">
      <c r="A109" s="217" t="s">
        <v>67</v>
      </c>
      <c r="B109" s="152"/>
      <c r="C109" s="221">
        <v>13470</v>
      </c>
      <c r="D109" s="146"/>
      <c r="E109" s="150"/>
      <c r="F109" s="165" t="s">
        <v>128</v>
      </c>
      <c r="G109" s="1"/>
      <c r="H109" s="1"/>
      <c r="I109" s="150"/>
      <c r="J109" s="1"/>
      <c r="K109" s="1"/>
      <c r="L109" s="1"/>
    </row>
    <row r="110" spans="1:12" ht="13.5" thickBot="1">
      <c r="A110" s="151" t="s">
        <v>17</v>
      </c>
      <c r="B110" s="152"/>
      <c r="C110" s="222">
        <f>SUM(C107:C109)</f>
        <v>13481</v>
      </c>
      <c r="D110" s="146"/>
      <c r="E110" s="1"/>
      <c r="F110" s="1"/>
      <c r="G110" s="153"/>
      <c r="H110" s="1"/>
      <c r="I110" s="1"/>
      <c r="J110" s="1"/>
      <c r="K110" s="1"/>
      <c r="L110" s="1"/>
    </row>
    <row r="112" spans="6:8" ht="12.75">
      <c r="F112" s="1" t="s">
        <v>43</v>
      </c>
      <c r="G112" s="1"/>
      <c r="H112" s="1"/>
    </row>
    <row r="113" spans="6:8" ht="12.75">
      <c r="F113" s="1" t="s">
        <v>134</v>
      </c>
      <c r="G113" s="1"/>
      <c r="H113" s="1"/>
    </row>
  </sheetData>
  <sheetProtection/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16"/>
  <sheetViews>
    <sheetView zoomScalePageLayoutView="0" workbookViewId="0" topLeftCell="A1">
      <selection activeCell="A1" sqref="A1:L117"/>
    </sheetView>
  </sheetViews>
  <sheetFormatPr defaultColWidth="9.140625" defaultRowHeight="12.75"/>
  <cols>
    <col min="1" max="1" width="10.140625" style="0" customWidth="1"/>
    <col min="4" max="4" width="19.00390625" style="0" customWidth="1"/>
    <col min="6" max="6" width="11.140625" style="0" customWidth="1"/>
    <col min="7" max="8" width="10.140625" style="0" bestFit="1" customWidth="1"/>
    <col min="9" max="9" width="10.421875" style="0" customWidth="1"/>
    <col min="10" max="10" width="6.28125" style="0" customWidth="1"/>
    <col min="11" max="11" width="10.28125" style="0" customWidth="1"/>
    <col min="13" max="13" width="12.57421875" style="0" customWidth="1"/>
  </cols>
  <sheetData>
    <row r="2" spans="1:13" ht="20.25">
      <c r="A2" s="1"/>
      <c r="B2" s="297" t="s">
        <v>133</v>
      </c>
      <c r="C2" s="202"/>
      <c r="D2" s="202"/>
      <c r="E2" s="202"/>
      <c r="F2" s="3"/>
      <c r="G2" s="203"/>
      <c r="H2" s="203" t="s">
        <v>138</v>
      </c>
      <c r="I2" s="1"/>
      <c r="J2" s="203"/>
      <c r="K2" s="305" t="s">
        <v>145</v>
      </c>
      <c r="L2" s="306"/>
      <c r="M2" s="306"/>
    </row>
    <row r="3" spans="1:13" ht="16.5" thickBot="1">
      <c r="A3" s="1"/>
      <c r="B3" s="2"/>
      <c r="C3" s="1"/>
      <c r="D3" s="1"/>
      <c r="E3" s="1"/>
      <c r="F3" s="3"/>
      <c r="G3" s="1"/>
      <c r="H3" s="1"/>
      <c r="I3" s="1"/>
      <c r="J3" s="1"/>
      <c r="K3" s="306" t="s">
        <v>146</v>
      </c>
      <c r="L3" s="306"/>
      <c r="M3" s="306" t="s">
        <v>151</v>
      </c>
    </row>
    <row r="4" spans="1:13" ht="16.5" thickBot="1">
      <c r="A4" s="1"/>
      <c r="B4" s="2"/>
      <c r="C4" s="1"/>
      <c r="D4" s="3"/>
      <c r="E4" s="1"/>
      <c r="F4" s="298" t="s">
        <v>36</v>
      </c>
      <c r="G4" s="209" t="s">
        <v>40</v>
      </c>
      <c r="H4" s="214" t="s">
        <v>39</v>
      </c>
      <c r="I4" s="1"/>
      <c r="J4" s="1"/>
      <c r="K4" s="303" t="s">
        <v>147</v>
      </c>
      <c r="L4" s="303"/>
      <c r="M4" s="303" t="s">
        <v>151</v>
      </c>
    </row>
    <row r="5" spans="1:13" ht="18.75" thickBot="1">
      <c r="A5" s="4" t="s">
        <v>59</v>
      </c>
      <c r="B5" s="5" t="s">
        <v>63</v>
      </c>
      <c r="C5" s="6"/>
      <c r="D5" s="6"/>
      <c r="E5" s="199">
        <v>2014</v>
      </c>
      <c r="F5" s="300" t="s">
        <v>139</v>
      </c>
      <c r="G5" s="301">
        <v>41929</v>
      </c>
      <c r="H5" s="302">
        <v>41929</v>
      </c>
      <c r="I5" s="1"/>
      <c r="J5" s="1"/>
      <c r="K5" s="303" t="s">
        <v>149</v>
      </c>
      <c r="L5" s="303"/>
      <c r="M5" s="303" t="s">
        <v>151</v>
      </c>
    </row>
    <row r="6" spans="1:13" ht="15.75" thickBot="1">
      <c r="A6" s="7" t="s">
        <v>46</v>
      </c>
      <c r="B6" s="8"/>
      <c r="C6" s="8"/>
      <c r="D6" s="8"/>
      <c r="E6" s="9"/>
      <c r="F6" s="10"/>
      <c r="G6" s="11"/>
      <c r="H6" s="12"/>
      <c r="I6" s="1"/>
      <c r="J6" s="1"/>
      <c r="K6" s="303" t="s">
        <v>148</v>
      </c>
      <c r="L6" s="303"/>
      <c r="M6" s="307" t="s">
        <v>152</v>
      </c>
    </row>
    <row r="7" spans="1:13" ht="12.75">
      <c r="A7" s="54" t="s">
        <v>84</v>
      </c>
      <c r="B7" s="268" t="s">
        <v>85</v>
      </c>
      <c r="C7" s="14"/>
      <c r="D7" s="14"/>
      <c r="E7" s="15">
        <v>7100</v>
      </c>
      <c r="F7" s="84">
        <v>7100</v>
      </c>
      <c r="G7" s="242">
        <v>6048</v>
      </c>
      <c r="H7" s="250">
        <f>(G7/F7)*100</f>
        <v>85.1830985915493</v>
      </c>
      <c r="I7" s="1"/>
      <c r="J7" s="1"/>
      <c r="K7" s="303" t="s">
        <v>150</v>
      </c>
      <c r="L7" s="303"/>
      <c r="M7" s="307" t="s">
        <v>151</v>
      </c>
    </row>
    <row r="8" spans="1:12" ht="12.75">
      <c r="A8" s="16">
        <v>1112</v>
      </c>
      <c r="B8" s="35" t="s">
        <v>0</v>
      </c>
      <c r="C8" s="18"/>
      <c r="D8" s="18"/>
      <c r="E8" s="19">
        <v>500</v>
      </c>
      <c r="F8" s="42">
        <v>500</v>
      </c>
      <c r="G8" s="88">
        <v>394</v>
      </c>
      <c r="H8" s="251">
        <f aca="true" t="shared" si="0" ref="H8:H60">(G8/F8)*100</f>
        <v>78.8</v>
      </c>
      <c r="I8" s="1"/>
      <c r="J8" s="1"/>
      <c r="K8" s="1"/>
      <c r="L8" s="1"/>
    </row>
    <row r="9" spans="1:12" ht="12.75">
      <c r="A9" s="16">
        <v>1113</v>
      </c>
      <c r="B9" s="37" t="s">
        <v>86</v>
      </c>
      <c r="C9" s="18"/>
      <c r="D9" s="21"/>
      <c r="E9" s="19">
        <v>700</v>
      </c>
      <c r="F9" s="42">
        <v>722</v>
      </c>
      <c r="G9" s="88">
        <v>762</v>
      </c>
      <c r="H9" s="251">
        <f t="shared" si="0"/>
        <v>105.54016620498614</v>
      </c>
      <c r="I9" s="1"/>
      <c r="J9" s="1"/>
      <c r="K9" s="1"/>
      <c r="L9" s="1"/>
    </row>
    <row r="10" spans="1:12" ht="12.75">
      <c r="A10" s="16">
        <v>1121</v>
      </c>
      <c r="B10" s="35" t="s">
        <v>37</v>
      </c>
      <c r="C10" s="18"/>
      <c r="D10" s="18"/>
      <c r="E10" s="19">
        <v>7500</v>
      </c>
      <c r="F10" s="42">
        <v>7500</v>
      </c>
      <c r="G10" s="88">
        <v>7286</v>
      </c>
      <c r="H10" s="251">
        <f t="shared" si="0"/>
        <v>97.14666666666668</v>
      </c>
      <c r="I10" s="1"/>
      <c r="J10" s="1"/>
      <c r="K10" s="1"/>
      <c r="L10" s="1"/>
    </row>
    <row r="11" spans="1:12" ht="12.75">
      <c r="A11" s="16">
        <v>1122</v>
      </c>
      <c r="B11" s="37" t="s">
        <v>87</v>
      </c>
      <c r="C11" s="18"/>
      <c r="D11" s="21"/>
      <c r="E11" s="19">
        <v>500</v>
      </c>
      <c r="F11" s="171">
        <v>373</v>
      </c>
      <c r="G11" s="88">
        <v>373</v>
      </c>
      <c r="H11" s="251">
        <f t="shared" si="0"/>
        <v>100</v>
      </c>
      <c r="I11" s="1"/>
      <c r="J11" s="1"/>
      <c r="K11" s="1"/>
      <c r="L11" s="1"/>
    </row>
    <row r="12" spans="1:12" ht="12.75">
      <c r="A12" s="16">
        <v>1211</v>
      </c>
      <c r="B12" s="37" t="s">
        <v>88</v>
      </c>
      <c r="C12" s="18"/>
      <c r="D12" s="18"/>
      <c r="E12" s="19">
        <v>15000</v>
      </c>
      <c r="F12" s="42">
        <v>15500</v>
      </c>
      <c r="G12" s="88">
        <v>14028</v>
      </c>
      <c r="H12" s="251">
        <f t="shared" si="0"/>
        <v>90.50322580645161</v>
      </c>
      <c r="I12" s="22"/>
      <c r="J12" s="1"/>
      <c r="K12" s="1"/>
      <c r="L12" s="1"/>
    </row>
    <row r="13" spans="1:12" ht="13.5" thickBot="1">
      <c r="A13" s="16">
        <v>1511</v>
      </c>
      <c r="B13" s="37" t="s">
        <v>1</v>
      </c>
      <c r="C13" s="18"/>
      <c r="D13" s="18"/>
      <c r="E13" s="23">
        <v>1300</v>
      </c>
      <c r="F13" s="248">
        <v>1300</v>
      </c>
      <c r="G13" s="256">
        <v>1095</v>
      </c>
      <c r="H13" s="252">
        <f t="shared" si="0"/>
        <v>84.23076923076923</v>
      </c>
      <c r="I13" s="22"/>
      <c r="J13" s="1"/>
      <c r="K13" s="1"/>
      <c r="L13" s="1"/>
    </row>
    <row r="14" spans="1:12" ht="13.5" thickBot="1">
      <c r="A14" s="24" t="s">
        <v>48</v>
      </c>
      <c r="B14" s="25"/>
      <c r="C14" s="26"/>
      <c r="D14" s="26"/>
      <c r="E14" s="154">
        <f>SUM(E7:E13)</f>
        <v>32600</v>
      </c>
      <c r="F14" s="161">
        <f>SUM(F7:F13)</f>
        <v>32995</v>
      </c>
      <c r="G14" s="257">
        <f>SUM(G7:G13)</f>
        <v>29986</v>
      </c>
      <c r="H14" s="253">
        <f t="shared" si="0"/>
        <v>90.88043642976209</v>
      </c>
      <c r="I14" s="22"/>
      <c r="J14" s="1"/>
      <c r="K14" s="1"/>
      <c r="L14" s="1"/>
    </row>
    <row r="15" spans="1:12" ht="12.75">
      <c r="A15" s="156" t="s">
        <v>125</v>
      </c>
      <c r="B15" s="181" t="s">
        <v>126</v>
      </c>
      <c r="C15" s="31"/>
      <c r="D15" s="31"/>
      <c r="E15" s="19">
        <v>0</v>
      </c>
      <c r="F15" s="42">
        <v>5</v>
      </c>
      <c r="G15" s="88">
        <v>5</v>
      </c>
      <c r="H15" s="254">
        <v>0</v>
      </c>
      <c r="I15" s="22"/>
      <c r="J15" s="1"/>
      <c r="K15" s="1"/>
      <c r="L15" s="1"/>
    </row>
    <row r="16" spans="1:12" ht="12.75">
      <c r="A16" s="29">
        <v>1340</v>
      </c>
      <c r="B16" s="20" t="s">
        <v>2</v>
      </c>
      <c r="C16" s="18"/>
      <c r="D16" s="18"/>
      <c r="E16" s="19">
        <v>1500</v>
      </c>
      <c r="F16" s="42">
        <v>1500</v>
      </c>
      <c r="G16" s="88">
        <v>1407</v>
      </c>
      <c r="H16" s="251">
        <f t="shared" si="0"/>
        <v>93.8</v>
      </c>
      <c r="I16" s="1"/>
      <c r="J16" s="1"/>
      <c r="K16" s="1"/>
      <c r="L16" s="1"/>
    </row>
    <row r="17" spans="1:12" ht="12.75">
      <c r="A17" s="16">
        <v>1341</v>
      </c>
      <c r="B17" s="17" t="s">
        <v>19</v>
      </c>
      <c r="C17" s="18"/>
      <c r="D17" s="21"/>
      <c r="E17" s="19">
        <v>100</v>
      </c>
      <c r="F17" s="171">
        <v>100</v>
      </c>
      <c r="G17" s="88">
        <v>96</v>
      </c>
      <c r="H17" s="251">
        <f t="shared" si="0"/>
        <v>96</v>
      </c>
      <c r="I17" s="1"/>
      <c r="J17" s="1"/>
      <c r="K17" s="1"/>
      <c r="L17" s="1"/>
    </row>
    <row r="18" spans="1:12" ht="12.75">
      <c r="A18" s="16">
        <v>1343</v>
      </c>
      <c r="B18" s="20" t="s">
        <v>34</v>
      </c>
      <c r="C18" s="18"/>
      <c r="D18" s="18"/>
      <c r="E18" s="19">
        <v>5</v>
      </c>
      <c r="F18" s="171">
        <v>5</v>
      </c>
      <c r="G18" s="88">
        <v>8</v>
      </c>
      <c r="H18" s="251">
        <f t="shared" si="0"/>
        <v>160</v>
      </c>
      <c r="I18" s="1"/>
      <c r="J18" s="1"/>
      <c r="K18" s="1"/>
      <c r="L18" s="1"/>
    </row>
    <row r="19" spans="1:12" ht="12.75">
      <c r="A19" s="16">
        <v>1351</v>
      </c>
      <c r="B19" s="20" t="s">
        <v>56</v>
      </c>
      <c r="C19" s="18"/>
      <c r="D19" s="18"/>
      <c r="E19" s="19">
        <v>140</v>
      </c>
      <c r="F19" s="171">
        <v>140</v>
      </c>
      <c r="G19" s="88">
        <v>101</v>
      </c>
      <c r="H19" s="251">
        <f t="shared" si="0"/>
        <v>72.14285714285714</v>
      </c>
      <c r="I19" s="1"/>
      <c r="J19" s="1"/>
      <c r="K19" s="1"/>
      <c r="L19" s="1"/>
    </row>
    <row r="20" spans="1:12" ht="12.75">
      <c r="A20" s="16">
        <v>1355</v>
      </c>
      <c r="B20" s="20" t="s">
        <v>57</v>
      </c>
      <c r="C20" s="18"/>
      <c r="D20" s="18"/>
      <c r="E20" s="23">
        <v>336</v>
      </c>
      <c r="F20" s="248">
        <v>336</v>
      </c>
      <c r="G20" s="256">
        <v>195</v>
      </c>
      <c r="H20" s="251">
        <f t="shared" si="0"/>
        <v>58.03571428571429</v>
      </c>
      <c r="I20" s="1"/>
      <c r="J20" s="1"/>
      <c r="K20" s="1"/>
      <c r="L20" s="1"/>
    </row>
    <row r="21" spans="1:12" ht="13.5" thickBot="1">
      <c r="A21" s="16">
        <v>1361</v>
      </c>
      <c r="B21" s="20" t="s">
        <v>20</v>
      </c>
      <c r="C21" s="18"/>
      <c r="D21" s="18"/>
      <c r="E21" s="23">
        <v>130</v>
      </c>
      <c r="F21" s="248">
        <v>130</v>
      </c>
      <c r="G21" s="256">
        <v>106</v>
      </c>
      <c r="H21" s="255">
        <f t="shared" si="0"/>
        <v>81.53846153846153</v>
      </c>
      <c r="I21" s="1"/>
      <c r="J21" s="1"/>
      <c r="K21" s="1" t="s">
        <v>153</v>
      </c>
      <c r="L21" s="1"/>
    </row>
    <row r="22" spans="1:12" ht="13.5" thickBot="1">
      <c r="A22" s="24" t="s">
        <v>44</v>
      </c>
      <c r="B22" s="33"/>
      <c r="C22" s="26"/>
      <c r="D22" s="26"/>
      <c r="E22" s="154">
        <f>SUM(E15:E21)</f>
        <v>2211</v>
      </c>
      <c r="F22" s="161">
        <f>SUM(F15:F21)</f>
        <v>2216</v>
      </c>
      <c r="G22" s="257">
        <f>SUM(G15:G21)</f>
        <v>1918</v>
      </c>
      <c r="H22" s="253">
        <f t="shared" si="0"/>
        <v>86.5523465703971</v>
      </c>
      <c r="I22" s="1"/>
      <c r="J22" s="1"/>
      <c r="K22" s="1"/>
      <c r="L22" s="1"/>
    </row>
    <row r="23" spans="1:12" ht="13.5" thickBot="1">
      <c r="A23" s="34">
        <v>2460</v>
      </c>
      <c r="B23" s="35" t="s">
        <v>90</v>
      </c>
      <c r="C23" s="21"/>
      <c r="D23" s="21"/>
      <c r="E23" s="36">
        <v>23</v>
      </c>
      <c r="F23" s="84">
        <v>23</v>
      </c>
      <c r="G23" s="242">
        <v>19</v>
      </c>
      <c r="H23" s="254">
        <f t="shared" si="0"/>
        <v>82.6086956521739</v>
      </c>
      <c r="I23" s="1"/>
      <c r="J23" s="1"/>
      <c r="K23" s="1"/>
      <c r="L23" s="1"/>
    </row>
    <row r="24" spans="1:12" ht="13.5" thickBot="1">
      <c r="A24" s="40" t="s">
        <v>51</v>
      </c>
      <c r="B24" s="33"/>
      <c r="C24" s="26"/>
      <c r="D24" s="26"/>
      <c r="E24" s="154">
        <f>SUM(E23:E23)</f>
        <v>23</v>
      </c>
      <c r="F24" s="161">
        <f>SUM(F23:F23)</f>
        <v>23</v>
      </c>
      <c r="G24" s="257">
        <f>SUM(G23:G23)</f>
        <v>19</v>
      </c>
      <c r="H24" s="155">
        <f t="shared" si="0"/>
        <v>82.6086956521739</v>
      </c>
      <c r="I24" s="1"/>
      <c r="J24" s="1"/>
      <c r="K24" s="1"/>
      <c r="L24" s="1"/>
    </row>
    <row r="25" spans="1:12" ht="13.5" thickBot="1">
      <c r="A25" s="162" t="s">
        <v>119</v>
      </c>
      <c r="B25" s="175" t="s">
        <v>73</v>
      </c>
      <c r="C25" s="41"/>
      <c r="D25" s="41"/>
      <c r="E25" s="173">
        <v>0</v>
      </c>
      <c r="F25" s="160">
        <v>179</v>
      </c>
      <c r="G25" s="83">
        <v>179</v>
      </c>
      <c r="H25" s="155">
        <f t="shared" si="0"/>
        <v>100</v>
      </c>
      <c r="I25" s="1"/>
      <c r="J25" s="1"/>
      <c r="K25" s="1"/>
      <c r="L25" s="1"/>
    </row>
    <row r="26" spans="1:12" ht="12.75">
      <c r="A26" s="174">
        <v>4112</v>
      </c>
      <c r="B26" s="37" t="s">
        <v>123</v>
      </c>
      <c r="C26" s="18"/>
      <c r="D26" s="18"/>
      <c r="E26" s="19">
        <v>1726</v>
      </c>
      <c r="F26" s="32">
        <v>1726</v>
      </c>
      <c r="G26" s="88">
        <v>1438</v>
      </c>
      <c r="H26" s="159">
        <f t="shared" si="0"/>
        <v>83.31402085747392</v>
      </c>
      <c r="I26" s="1"/>
      <c r="J26" s="1"/>
      <c r="K26" s="1"/>
      <c r="L26" s="1"/>
    </row>
    <row r="27" spans="1:12" ht="12.75">
      <c r="A27" s="43">
        <v>4116</v>
      </c>
      <c r="B27" s="37" t="s">
        <v>120</v>
      </c>
      <c r="C27" s="18"/>
      <c r="D27" s="18"/>
      <c r="E27" s="19">
        <v>0</v>
      </c>
      <c r="F27" s="171">
        <v>849</v>
      </c>
      <c r="G27" s="88">
        <v>925</v>
      </c>
      <c r="H27" s="159">
        <f t="shared" si="0"/>
        <v>108.95170789163721</v>
      </c>
      <c r="I27" s="1"/>
      <c r="J27" s="1"/>
      <c r="K27" s="1"/>
      <c r="L27" s="1"/>
    </row>
    <row r="28" spans="1:12" ht="12.75">
      <c r="A28" s="180">
        <v>4122</v>
      </c>
      <c r="B28" s="181" t="s">
        <v>141</v>
      </c>
      <c r="C28" s="31"/>
      <c r="D28" s="38"/>
      <c r="E28" s="265">
        <v>0</v>
      </c>
      <c r="F28" s="171">
        <v>8</v>
      </c>
      <c r="G28" s="88">
        <v>0</v>
      </c>
      <c r="H28" s="159">
        <f t="shared" si="0"/>
        <v>0</v>
      </c>
      <c r="I28" s="1"/>
      <c r="J28" s="1"/>
      <c r="K28" s="1"/>
      <c r="L28" s="1"/>
    </row>
    <row r="29" spans="1:12" ht="12.75">
      <c r="A29" s="180">
        <v>4213</v>
      </c>
      <c r="B29" s="181" t="s">
        <v>122</v>
      </c>
      <c r="C29" s="31"/>
      <c r="D29" s="21"/>
      <c r="E29" s="265">
        <v>145</v>
      </c>
      <c r="F29" s="171">
        <v>145</v>
      </c>
      <c r="G29" s="88">
        <v>128</v>
      </c>
      <c r="H29" s="159">
        <f t="shared" si="0"/>
        <v>88.27586206896552</v>
      </c>
      <c r="I29" s="1"/>
      <c r="J29" s="1"/>
      <c r="K29" s="1"/>
      <c r="L29" s="1"/>
    </row>
    <row r="30" spans="1:12" ht="13.5" thickBot="1">
      <c r="A30" s="180">
        <v>4216</v>
      </c>
      <c r="B30" s="181" t="s">
        <v>121</v>
      </c>
      <c r="C30" s="31"/>
      <c r="D30" s="18"/>
      <c r="E30" s="270">
        <v>2469</v>
      </c>
      <c r="F30" s="248">
        <v>4351</v>
      </c>
      <c r="G30" s="256">
        <v>4057</v>
      </c>
      <c r="H30" s="291">
        <f t="shared" si="0"/>
        <v>93.24293265915881</v>
      </c>
      <c r="I30" s="1"/>
      <c r="J30" s="1"/>
      <c r="K30" s="1"/>
      <c r="L30" s="1"/>
    </row>
    <row r="31" spans="1:12" ht="13.5" thickBot="1">
      <c r="A31" s="44" t="s">
        <v>45</v>
      </c>
      <c r="B31" s="30"/>
      <c r="C31" s="31"/>
      <c r="D31" s="21"/>
      <c r="E31" s="154">
        <f>SUM(E25:E30)</f>
        <v>4340</v>
      </c>
      <c r="F31" s="161">
        <f>SUM(F25:F30)</f>
        <v>7258</v>
      </c>
      <c r="G31" s="257">
        <f>SUM(G25:G30)</f>
        <v>6727</v>
      </c>
      <c r="H31" s="155">
        <f t="shared" si="0"/>
        <v>92.68393496831084</v>
      </c>
      <c r="I31" s="1"/>
      <c r="J31" s="1"/>
      <c r="K31" s="1"/>
      <c r="L31" s="1"/>
    </row>
    <row r="32" spans="1:12" ht="15.75" thickBot="1">
      <c r="A32" s="45" t="s">
        <v>47</v>
      </c>
      <c r="B32" s="8"/>
      <c r="C32" s="46"/>
      <c r="D32" s="46"/>
      <c r="E32" s="183">
        <f>E14+E22+E24+E31</f>
        <v>39174</v>
      </c>
      <c r="F32" s="61">
        <f>F14+F22+F24+F31</f>
        <v>42492</v>
      </c>
      <c r="G32" s="238">
        <f>G14+G22+G24+G31</f>
        <v>38650</v>
      </c>
      <c r="H32" s="253">
        <f t="shared" si="0"/>
        <v>90.95829803257084</v>
      </c>
      <c r="I32" s="1"/>
      <c r="J32" s="1"/>
      <c r="K32" s="1"/>
      <c r="L32" s="1"/>
    </row>
    <row r="33" spans="1:12" ht="15">
      <c r="A33" s="50"/>
      <c r="B33" s="8"/>
      <c r="C33" s="8"/>
      <c r="D33" s="8"/>
      <c r="E33" s="48"/>
      <c r="F33" s="48"/>
      <c r="G33" s="48"/>
      <c r="H33" s="49"/>
      <c r="I33" s="1"/>
      <c r="J33" s="1"/>
      <c r="K33" s="1"/>
      <c r="L33" s="1"/>
    </row>
    <row r="34" spans="1:12" ht="15">
      <c r="A34" s="50"/>
      <c r="B34" s="8"/>
      <c r="C34" s="8"/>
      <c r="D34" s="8"/>
      <c r="E34" s="48"/>
      <c r="F34" s="48"/>
      <c r="G34" s="48"/>
      <c r="H34" s="49"/>
      <c r="I34" s="1"/>
      <c r="J34" s="1"/>
      <c r="K34" s="1"/>
      <c r="L34" s="1"/>
    </row>
    <row r="35" spans="1:12" ht="15">
      <c r="A35" s="50"/>
      <c r="B35" s="8"/>
      <c r="C35" s="8"/>
      <c r="D35" s="8"/>
      <c r="E35" s="48"/>
      <c r="F35" s="48"/>
      <c r="G35" s="48"/>
      <c r="H35" s="49"/>
      <c r="I35" s="1"/>
      <c r="J35" s="1"/>
      <c r="K35" s="1"/>
      <c r="L35" s="1"/>
    </row>
    <row r="36" spans="1:12" ht="15">
      <c r="A36" s="50"/>
      <c r="B36" s="8"/>
      <c r="C36" s="8"/>
      <c r="D36" s="8"/>
      <c r="E36" s="48"/>
      <c r="F36" s="48"/>
      <c r="G36" s="48"/>
      <c r="H36" s="49"/>
      <c r="I36" s="1"/>
      <c r="J36" s="1"/>
      <c r="K36" s="1"/>
      <c r="L36" s="1"/>
    </row>
    <row r="37" spans="1:12" ht="15">
      <c r="A37" s="50"/>
      <c r="B37" s="8"/>
      <c r="C37" s="8"/>
      <c r="D37" s="8"/>
      <c r="E37" s="48"/>
      <c r="F37" s="48"/>
      <c r="G37" s="48"/>
      <c r="H37" s="49"/>
      <c r="I37" s="1"/>
      <c r="J37" s="1"/>
      <c r="K37" s="1"/>
      <c r="L37" s="1"/>
    </row>
    <row r="38" spans="1:12" ht="15">
      <c r="A38" s="50"/>
      <c r="B38" s="8"/>
      <c r="C38" s="8"/>
      <c r="D38" s="8"/>
      <c r="E38" s="48"/>
      <c r="F38" s="48"/>
      <c r="G38" s="48"/>
      <c r="H38" s="49"/>
      <c r="I38" s="1"/>
      <c r="J38" s="1"/>
      <c r="K38" s="1"/>
      <c r="L38" s="1"/>
    </row>
    <row r="39" spans="1:12" ht="15" thickBot="1">
      <c r="A39" s="50" t="s">
        <v>61</v>
      </c>
      <c r="B39" s="21"/>
      <c r="C39" s="21"/>
      <c r="D39" s="21"/>
      <c r="E39" s="51"/>
      <c r="F39" s="52"/>
      <c r="G39" s="53"/>
      <c r="H39" s="49"/>
      <c r="I39" s="1"/>
      <c r="J39" s="1"/>
      <c r="K39" s="1"/>
      <c r="L39" s="1"/>
    </row>
    <row r="40" spans="1:12" ht="12.75">
      <c r="A40" s="54">
        <v>2119</v>
      </c>
      <c r="B40" s="292" t="s">
        <v>115</v>
      </c>
      <c r="C40" s="55"/>
      <c r="D40" s="12"/>
      <c r="E40" s="15">
        <v>70</v>
      </c>
      <c r="F40" s="84">
        <v>75</v>
      </c>
      <c r="G40" s="242">
        <v>75</v>
      </c>
      <c r="H40" s="163">
        <f t="shared" si="0"/>
        <v>100</v>
      </c>
      <c r="I40" s="1"/>
      <c r="J40" s="1"/>
      <c r="K40" s="1"/>
      <c r="L40" s="1"/>
    </row>
    <row r="41" spans="1:12" ht="12.75">
      <c r="A41" s="16">
        <v>2310</v>
      </c>
      <c r="B41" s="37" t="s">
        <v>5</v>
      </c>
      <c r="C41" s="18"/>
      <c r="D41" s="267" t="s">
        <v>118</v>
      </c>
      <c r="E41" s="19">
        <v>180</v>
      </c>
      <c r="F41" s="239">
        <v>180</v>
      </c>
      <c r="G41" s="88">
        <v>178</v>
      </c>
      <c r="H41" s="158">
        <f t="shared" si="0"/>
        <v>98.88888888888889</v>
      </c>
      <c r="I41" s="1"/>
      <c r="J41" s="1"/>
      <c r="K41" s="28"/>
      <c r="L41" s="1"/>
    </row>
    <row r="42" spans="1:12" ht="12.75">
      <c r="A42" s="16">
        <v>3314</v>
      </c>
      <c r="B42" s="37" t="s">
        <v>94</v>
      </c>
      <c r="C42" s="18"/>
      <c r="D42" s="38"/>
      <c r="E42" s="19">
        <v>22</v>
      </c>
      <c r="F42" s="171">
        <v>22</v>
      </c>
      <c r="G42" s="88">
        <v>14</v>
      </c>
      <c r="H42" s="158">
        <f t="shared" si="0"/>
        <v>63.63636363636363</v>
      </c>
      <c r="I42" s="1"/>
      <c r="J42" s="1"/>
      <c r="K42" s="1"/>
      <c r="L42" s="1"/>
    </row>
    <row r="43" spans="1:12" ht="12.75">
      <c r="A43" s="16">
        <v>3319</v>
      </c>
      <c r="B43" s="37" t="s">
        <v>95</v>
      </c>
      <c r="C43" s="18"/>
      <c r="D43" s="56"/>
      <c r="E43" s="19">
        <v>16</v>
      </c>
      <c r="F43" s="171">
        <v>22</v>
      </c>
      <c r="G43" s="88">
        <v>18</v>
      </c>
      <c r="H43" s="158">
        <f t="shared" si="0"/>
        <v>81.81818181818183</v>
      </c>
      <c r="I43" s="1"/>
      <c r="J43" s="1"/>
      <c r="K43" s="1"/>
      <c r="L43" s="1"/>
    </row>
    <row r="44" spans="1:12" ht="12.75">
      <c r="A44" s="16">
        <v>3349</v>
      </c>
      <c r="B44" s="37" t="s">
        <v>96</v>
      </c>
      <c r="C44" s="18"/>
      <c r="D44" s="38"/>
      <c r="E44" s="19">
        <v>30</v>
      </c>
      <c r="F44" s="171">
        <v>30</v>
      </c>
      <c r="G44" s="88">
        <v>39</v>
      </c>
      <c r="H44" s="158">
        <f t="shared" si="0"/>
        <v>130</v>
      </c>
      <c r="I44" s="1"/>
      <c r="J44" s="1"/>
      <c r="K44" s="1"/>
      <c r="L44" s="1"/>
    </row>
    <row r="45" spans="1:12" ht="12.75">
      <c r="A45" s="16">
        <v>3599</v>
      </c>
      <c r="B45" s="37" t="s">
        <v>97</v>
      </c>
      <c r="C45" s="18"/>
      <c r="D45" s="38"/>
      <c r="E45" s="19">
        <v>670</v>
      </c>
      <c r="F45" s="171">
        <v>670</v>
      </c>
      <c r="G45" s="88">
        <v>558</v>
      </c>
      <c r="H45" s="158">
        <f t="shared" si="0"/>
        <v>83.28358208955224</v>
      </c>
      <c r="I45" s="1"/>
      <c r="J45" s="1"/>
      <c r="K45" s="1"/>
      <c r="L45" s="1"/>
    </row>
    <row r="46" spans="1:12" ht="12.75">
      <c r="A46" s="16">
        <v>3612</v>
      </c>
      <c r="B46" s="37" t="s">
        <v>101</v>
      </c>
      <c r="C46" s="18"/>
      <c r="D46" s="38"/>
      <c r="E46" s="19">
        <v>2970</v>
      </c>
      <c r="F46" s="171">
        <v>2970</v>
      </c>
      <c r="G46" s="88">
        <v>2395</v>
      </c>
      <c r="H46" s="158">
        <f t="shared" si="0"/>
        <v>80.63973063973064</v>
      </c>
      <c r="I46" s="1"/>
      <c r="J46" s="1"/>
      <c r="K46" s="1"/>
      <c r="L46" s="1"/>
    </row>
    <row r="47" spans="1:12" ht="12.75">
      <c r="A47" s="16">
        <v>3613</v>
      </c>
      <c r="B47" s="37" t="s">
        <v>102</v>
      </c>
      <c r="C47" s="18"/>
      <c r="D47" s="38"/>
      <c r="E47" s="19">
        <v>513</v>
      </c>
      <c r="F47" s="171">
        <v>513</v>
      </c>
      <c r="G47" s="88">
        <v>494</v>
      </c>
      <c r="H47" s="158">
        <f t="shared" si="0"/>
        <v>96.29629629629629</v>
      </c>
      <c r="I47" s="1"/>
      <c r="J47" s="1"/>
      <c r="K47" s="1"/>
      <c r="L47" s="1"/>
    </row>
    <row r="48" spans="1:12" ht="12.75">
      <c r="A48" s="16">
        <v>3632</v>
      </c>
      <c r="B48" s="37" t="s">
        <v>116</v>
      </c>
      <c r="C48" s="18"/>
      <c r="D48" s="38"/>
      <c r="E48" s="19">
        <v>15</v>
      </c>
      <c r="F48" s="171">
        <v>21</v>
      </c>
      <c r="G48" s="88">
        <v>21</v>
      </c>
      <c r="H48" s="158">
        <f t="shared" si="0"/>
        <v>100</v>
      </c>
      <c r="I48" s="1"/>
      <c r="J48" s="1"/>
      <c r="K48" s="1"/>
      <c r="L48" s="1"/>
    </row>
    <row r="49" spans="1:12" ht="12.75">
      <c r="A49" s="16">
        <v>3633</v>
      </c>
      <c r="B49" s="181" t="s">
        <v>114</v>
      </c>
      <c r="C49" s="31"/>
      <c r="D49" s="56"/>
      <c r="E49" s="19">
        <v>50</v>
      </c>
      <c r="F49" s="239">
        <v>50</v>
      </c>
      <c r="G49" s="88">
        <v>36</v>
      </c>
      <c r="H49" s="158">
        <f t="shared" si="0"/>
        <v>72</v>
      </c>
      <c r="I49" s="1"/>
      <c r="J49" s="1"/>
      <c r="K49" s="1"/>
      <c r="L49" s="1"/>
    </row>
    <row r="50" spans="1:12" ht="12.75">
      <c r="A50" s="16">
        <v>3722</v>
      </c>
      <c r="B50" s="37" t="s">
        <v>103</v>
      </c>
      <c r="C50" s="18"/>
      <c r="D50" s="38"/>
      <c r="E50" s="19">
        <v>170</v>
      </c>
      <c r="F50" s="239">
        <v>263</v>
      </c>
      <c r="G50" s="88">
        <v>233</v>
      </c>
      <c r="H50" s="158">
        <f t="shared" si="0"/>
        <v>88.59315589353612</v>
      </c>
      <c r="I50" s="1"/>
      <c r="J50" s="1"/>
      <c r="K50" s="1"/>
      <c r="L50" s="1"/>
    </row>
    <row r="51" spans="1:12" ht="12.75">
      <c r="A51" s="16">
        <v>5311</v>
      </c>
      <c r="B51" s="37" t="s">
        <v>104</v>
      </c>
      <c r="C51" s="18"/>
      <c r="D51" s="38"/>
      <c r="E51" s="19">
        <v>15</v>
      </c>
      <c r="F51" s="171">
        <v>15</v>
      </c>
      <c r="G51" s="88">
        <v>15</v>
      </c>
      <c r="H51" s="158">
        <f t="shared" si="0"/>
        <v>100</v>
      </c>
      <c r="I51" s="1"/>
      <c r="J51" s="1"/>
      <c r="K51" s="1"/>
      <c r="L51" s="1"/>
    </row>
    <row r="52" spans="1:12" ht="12.75">
      <c r="A52" s="16">
        <v>6171</v>
      </c>
      <c r="B52" s="181" t="s">
        <v>117</v>
      </c>
      <c r="C52" s="31"/>
      <c r="D52" s="56"/>
      <c r="E52" s="19">
        <v>14</v>
      </c>
      <c r="F52" s="239">
        <v>23</v>
      </c>
      <c r="G52" s="88">
        <v>18</v>
      </c>
      <c r="H52" s="158">
        <f t="shared" si="0"/>
        <v>78.26086956521739</v>
      </c>
      <c r="I52" s="1"/>
      <c r="J52" s="1"/>
      <c r="K52" s="1"/>
      <c r="L52" s="1"/>
    </row>
    <row r="53" spans="1:12" ht="12.75">
      <c r="A53" s="16">
        <v>6310</v>
      </c>
      <c r="B53" s="35" t="s">
        <v>105</v>
      </c>
      <c r="C53" s="18"/>
      <c r="D53" s="38"/>
      <c r="E53" s="19">
        <v>200</v>
      </c>
      <c r="F53" s="171">
        <v>210</v>
      </c>
      <c r="G53" s="88">
        <v>126</v>
      </c>
      <c r="H53" s="158">
        <f t="shared" si="0"/>
        <v>60</v>
      </c>
      <c r="I53" s="1"/>
      <c r="J53" s="1"/>
      <c r="K53" s="1"/>
      <c r="L53" s="1"/>
    </row>
    <row r="54" spans="1:12" ht="13.5" thickBot="1">
      <c r="A54" s="16">
        <v>6402</v>
      </c>
      <c r="B54" s="264" t="s">
        <v>74</v>
      </c>
      <c r="C54" s="18"/>
      <c r="D54" s="38"/>
      <c r="E54" s="39">
        <v>5</v>
      </c>
      <c r="F54" s="249">
        <v>29</v>
      </c>
      <c r="G54" s="90">
        <v>30</v>
      </c>
      <c r="H54" s="263">
        <f t="shared" si="0"/>
        <v>103.44827586206897</v>
      </c>
      <c r="I54" s="1"/>
      <c r="J54" s="1"/>
      <c r="K54" s="1"/>
      <c r="L54" s="1"/>
    </row>
    <row r="55" spans="1:12" ht="15.75" thickBot="1">
      <c r="A55" s="58" t="s">
        <v>22</v>
      </c>
      <c r="B55" s="59"/>
      <c r="C55" s="59"/>
      <c r="D55" s="60"/>
      <c r="E55" s="194">
        <f>SUM(E40:E54)</f>
        <v>4940</v>
      </c>
      <c r="F55" s="47">
        <f>SUM(F40:F54)</f>
        <v>5093</v>
      </c>
      <c r="G55" s="243">
        <f>SUM(G40:G54)</f>
        <v>4250</v>
      </c>
      <c r="H55" s="155">
        <f t="shared" si="0"/>
        <v>83.44786962497545</v>
      </c>
      <c r="I55" s="1"/>
      <c r="J55" s="1"/>
      <c r="K55" s="1"/>
      <c r="L55" s="1"/>
    </row>
    <row r="56" spans="1:12" ht="14.25">
      <c r="A56" s="58" t="s">
        <v>62</v>
      </c>
      <c r="B56" s="18"/>
      <c r="C56" s="18"/>
      <c r="D56" s="38"/>
      <c r="E56" s="62"/>
      <c r="F56" s="31"/>
      <c r="G56" s="244"/>
      <c r="H56" s="196"/>
      <c r="I56" s="1"/>
      <c r="J56" s="1"/>
      <c r="K56" s="1"/>
      <c r="L56" s="1"/>
    </row>
    <row r="57" spans="1:12" ht="12.75">
      <c r="A57" s="16">
        <v>4134</v>
      </c>
      <c r="B57" s="86" t="s">
        <v>79</v>
      </c>
      <c r="C57" s="41"/>
      <c r="D57" s="63"/>
      <c r="E57" s="27">
        <v>334</v>
      </c>
      <c r="F57" s="240">
        <v>334</v>
      </c>
      <c r="G57" s="245">
        <v>249</v>
      </c>
      <c r="H57" s="158">
        <f t="shared" si="0"/>
        <v>74.55089820359282</v>
      </c>
      <c r="I57" s="165" t="s">
        <v>82</v>
      </c>
      <c r="J57" s="1"/>
      <c r="K57" s="1"/>
      <c r="L57" s="1"/>
    </row>
    <row r="58" spans="1:12" ht="13.5" thickBot="1">
      <c r="A58" s="43">
        <v>4139</v>
      </c>
      <c r="B58" s="85" t="s">
        <v>106</v>
      </c>
      <c r="C58" s="18"/>
      <c r="D58" s="38"/>
      <c r="E58" s="19">
        <v>345</v>
      </c>
      <c r="F58" s="104">
        <v>345</v>
      </c>
      <c r="G58" s="246">
        <v>195</v>
      </c>
      <c r="H58" s="197">
        <f t="shared" si="0"/>
        <v>56.52173913043478</v>
      </c>
      <c r="I58" s="165" t="s">
        <v>83</v>
      </c>
      <c r="J58" s="1"/>
      <c r="K58" s="1"/>
      <c r="L58" s="1"/>
    </row>
    <row r="59" spans="1:12" ht="15.75" thickBot="1">
      <c r="A59" s="64" t="s">
        <v>60</v>
      </c>
      <c r="B59" s="65"/>
      <c r="C59" s="66"/>
      <c r="D59" s="67"/>
      <c r="E59" s="195">
        <f>E58+E57</f>
        <v>679</v>
      </c>
      <c r="F59" s="241">
        <f>F58+F57</f>
        <v>679</v>
      </c>
      <c r="G59" s="247">
        <f>G58+G57</f>
        <v>444</v>
      </c>
      <c r="H59" s="170">
        <f t="shared" si="0"/>
        <v>65.39027982326951</v>
      </c>
      <c r="I59" s="1"/>
      <c r="J59" s="1"/>
      <c r="K59" s="1"/>
      <c r="L59" s="1"/>
    </row>
    <row r="60" spans="1:12" ht="16.5" thickBot="1">
      <c r="A60" s="68" t="s">
        <v>107</v>
      </c>
      <c r="B60" s="69"/>
      <c r="C60" s="69"/>
      <c r="D60" s="70"/>
      <c r="E60" s="184">
        <f>E59+E55+E32</f>
        <v>44793</v>
      </c>
      <c r="F60" s="223">
        <f>F59+F55+F32</f>
        <v>48264</v>
      </c>
      <c r="G60" s="185">
        <f>G59+G55+G32</f>
        <v>43344</v>
      </c>
      <c r="H60" s="170">
        <f t="shared" si="0"/>
        <v>89.80606663351567</v>
      </c>
      <c r="I60" s="1"/>
      <c r="J60" s="1"/>
      <c r="K60" s="1"/>
      <c r="L60" s="1"/>
    </row>
    <row r="61" spans="1:12" ht="15.75">
      <c r="A61" s="71"/>
      <c r="B61" s="71"/>
      <c r="C61" s="71"/>
      <c r="D61" s="71"/>
      <c r="E61" s="164"/>
      <c r="F61" s="164"/>
      <c r="G61" s="164"/>
      <c r="H61" s="262"/>
      <c r="I61" s="1"/>
      <c r="J61" s="1"/>
      <c r="K61" s="1"/>
      <c r="L61" s="1"/>
    </row>
    <row r="62" spans="1:12" ht="15.75" thickBot="1">
      <c r="A62" s="71"/>
      <c r="B62" s="71"/>
      <c r="C62" s="71"/>
      <c r="D62" s="71"/>
      <c r="E62" s="164"/>
      <c r="F62" s="164"/>
      <c r="G62" s="164"/>
      <c r="H62" s="49"/>
      <c r="I62" s="1"/>
      <c r="J62" s="1"/>
      <c r="K62" s="1"/>
      <c r="L62" s="1"/>
    </row>
    <row r="63" spans="1:12" ht="18.75" thickBot="1">
      <c r="A63" s="72" t="s">
        <v>64</v>
      </c>
      <c r="B63" s="73"/>
      <c r="C63" s="6"/>
      <c r="D63" s="6"/>
      <c r="E63" s="204"/>
      <c r="F63" s="210" t="s">
        <v>36</v>
      </c>
      <c r="G63" s="211" t="s">
        <v>40</v>
      </c>
      <c r="H63" s="212" t="s">
        <v>69</v>
      </c>
      <c r="I63" s="207" t="s">
        <v>76</v>
      </c>
      <c r="J63" s="207"/>
      <c r="K63" s="74"/>
      <c r="L63" s="75"/>
    </row>
    <row r="64" spans="1:12" ht="13.5" thickBot="1">
      <c r="A64" s="21"/>
      <c r="B64" s="21"/>
      <c r="C64" s="6"/>
      <c r="D64" s="21"/>
      <c r="E64" s="205" t="s">
        <v>75</v>
      </c>
      <c r="F64" s="206" t="s">
        <v>139</v>
      </c>
      <c r="G64" s="201">
        <v>41929</v>
      </c>
      <c r="H64" s="260">
        <v>41929</v>
      </c>
      <c r="I64" s="188" t="s">
        <v>77</v>
      </c>
      <c r="J64" s="189" t="s">
        <v>140</v>
      </c>
      <c r="K64" s="261" t="s">
        <v>138</v>
      </c>
      <c r="L64" s="213" t="s">
        <v>39</v>
      </c>
    </row>
    <row r="65" spans="1:12" ht="15" thickBot="1">
      <c r="A65" s="76" t="s">
        <v>27</v>
      </c>
      <c r="B65" s="77"/>
      <c r="C65" s="51"/>
      <c r="D65" s="51"/>
      <c r="E65" s="78"/>
      <c r="F65" s="186"/>
      <c r="G65" s="133"/>
      <c r="H65" s="187"/>
      <c r="I65" s="79"/>
      <c r="J65" s="80"/>
      <c r="K65" s="80"/>
      <c r="L65" s="80"/>
    </row>
    <row r="66" spans="1:12" ht="13.5" thickBot="1">
      <c r="A66" s="81">
        <v>1014</v>
      </c>
      <c r="B66" s="13" t="s">
        <v>3</v>
      </c>
      <c r="C66" s="55"/>
      <c r="D66" s="82"/>
      <c r="E66" s="83">
        <v>230</v>
      </c>
      <c r="F66" s="233">
        <v>230</v>
      </c>
      <c r="G66" s="235">
        <v>88</v>
      </c>
      <c r="H66" s="172">
        <f>G66/F66*100</f>
        <v>38.26086956521739</v>
      </c>
      <c r="I66" s="21"/>
      <c r="J66" s="21"/>
      <c r="K66" s="21"/>
      <c r="L66" s="21"/>
    </row>
    <row r="67" spans="1:12" ht="13.5" thickBot="1">
      <c r="A67" s="43">
        <v>2212</v>
      </c>
      <c r="B67" s="85" t="s">
        <v>28</v>
      </c>
      <c r="C67" s="86"/>
      <c r="D67" s="87"/>
      <c r="E67" s="88">
        <v>5950</v>
      </c>
      <c r="F67" s="42">
        <v>8416</v>
      </c>
      <c r="G67" s="236">
        <v>5883</v>
      </c>
      <c r="H67" s="168">
        <f aca="true" t="shared" si="1" ref="H67:H107">G67/F67*100</f>
        <v>69.90256653992395</v>
      </c>
      <c r="I67" s="177">
        <v>1460</v>
      </c>
      <c r="J67" s="258">
        <v>2782</v>
      </c>
      <c r="K67" s="285">
        <v>2298</v>
      </c>
      <c r="L67" s="176">
        <f>K67/J67*100</f>
        <v>82.60244428468727</v>
      </c>
    </row>
    <row r="68" spans="1:12" ht="12.75">
      <c r="A68" s="43">
        <v>2219</v>
      </c>
      <c r="B68" s="85" t="s">
        <v>142</v>
      </c>
      <c r="C68" s="86"/>
      <c r="D68" s="87"/>
      <c r="E68" s="88">
        <v>0</v>
      </c>
      <c r="F68" s="42">
        <v>48</v>
      </c>
      <c r="G68" s="236">
        <v>47</v>
      </c>
      <c r="H68" s="168">
        <f t="shared" si="1"/>
        <v>97.91666666666666</v>
      </c>
      <c r="I68" s="89"/>
      <c r="J68" s="89"/>
      <c r="K68" s="139"/>
      <c r="L68" s="28"/>
    </row>
    <row r="69" spans="1:12" ht="12.75">
      <c r="A69" s="43">
        <v>2221</v>
      </c>
      <c r="B69" s="20" t="s">
        <v>4</v>
      </c>
      <c r="C69" s="18"/>
      <c r="D69" s="38"/>
      <c r="E69" s="88">
        <v>2600</v>
      </c>
      <c r="F69" s="42">
        <v>2600</v>
      </c>
      <c r="G69" s="236">
        <v>1982</v>
      </c>
      <c r="H69" s="168">
        <f t="shared" si="1"/>
        <v>76.23076923076924</v>
      </c>
      <c r="I69" s="89"/>
      <c r="J69" s="89"/>
      <c r="K69" s="21"/>
      <c r="L69" s="28"/>
    </row>
    <row r="70" spans="1:12" ht="13.5" thickBot="1">
      <c r="A70" s="43">
        <v>2310</v>
      </c>
      <c r="B70" s="20" t="s">
        <v>5</v>
      </c>
      <c r="C70" s="21"/>
      <c r="D70" s="38"/>
      <c r="E70" s="90">
        <v>140</v>
      </c>
      <c r="F70" s="42">
        <v>142</v>
      </c>
      <c r="G70" s="236">
        <v>91</v>
      </c>
      <c r="H70" s="168">
        <f t="shared" si="1"/>
        <v>64.08450704225352</v>
      </c>
      <c r="I70" s="89"/>
      <c r="J70" s="89"/>
      <c r="K70" s="21"/>
      <c r="L70" s="28"/>
    </row>
    <row r="71" spans="1:12" ht="13.5" thickBot="1">
      <c r="A71" s="43">
        <v>2321</v>
      </c>
      <c r="B71" s="37" t="s">
        <v>108</v>
      </c>
      <c r="C71" s="91"/>
      <c r="D71" s="92"/>
      <c r="E71" s="88">
        <v>9570</v>
      </c>
      <c r="F71" s="42">
        <v>9162</v>
      </c>
      <c r="G71" s="236">
        <v>1450</v>
      </c>
      <c r="H71" s="168">
        <f t="shared" si="1"/>
        <v>15.826238812486357</v>
      </c>
      <c r="I71" s="272">
        <v>9100</v>
      </c>
      <c r="J71" s="258">
        <v>8740</v>
      </c>
      <c r="K71" s="286">
        <v>1396</v>
      </c>
      <c r="L71" s="176">
        <f>K71/J71*100</f>
        <v>15.97254004576659</v>
      </c>
    </row>
    <row r="72" spans="1:12" ht="13.5" thickBot="1">
      <c r="A72" s="43">
        <v>3113</v>
      </c>
      <c r="B72" s="85" t="s">
        <v>35</v>
      </c>
      <c r="C72" s="86"/>
      <c r="D72" s="93"/>
      <c r="E72" s="88">
        <v>660</v>
      </c>
      <c r="F72" s="42">
        <v>660</v>
      </c>
      <c r="G72" s="236">
        <v>660</v>
      </c>
      <c r="H72" s="168">
        <f t="shared" si="1"/>
        <v>100</v>
      </c>
      <c r="I72" s="89"/>
      <c r="J72" s="94"/>
      <c r="K72" s="95"/>
      <c r="L72" s="271"/>
    </row>
    <row r="73" spans="1:12" ht="12.75">
      <c r="A73" s="43"/>
      <c r="B73" s="37" t="s">
        <v>58</v>
      </c>
      <c r="C73" s="18"/>
      <c r="D73" s="96"/>
      <c r="E73" s="88">
        <v>4460</v>
      </c>
      <c r="F73" s="42">
        <v>7160</v>
      </c>
      <c r="G73" s="236">
        <v>4147</v>
      </c>
      <c r="H73" s="273">
        <f t="shared" si="1"/>
        <v>57.91899441340782</v>
      </c>
      <c r="I73" s="279">
        <v>400</v>
      </c>
      <c r="J73" s="283">
        <v>3100</v>
      </c>
      <c r="K73" s="280">
        <v>87</v>
      </c>
      <c r="L73" s="277">
        <f>K73/J73*100</f>
        <v>2.806451612903226</v>
      </c>
    </row>
    <row r="74" spans="1:12" ht="13.5" thickBot="1">
      <c r="A74" s="43">
        <v>3314</v>
      </c>
      <c r="B74" s="20" t="s">
        <v>29</v>
      </c>
      <c r="C74" s="18"/>
      <c r="D74" s="38"/>
      <c r="E74" s="88">
        <v>1040</v>
      </c>
      <c r="F74" s="42">
        <v>1490</v>
      </c>
      <c r="G74" s="236">
        <v>1147</v>
      </c>
      <c r="H74" s="273">
        <f t="shared" si="1"/>
        <v>76.97986577181209</v>
      </c>
      <c r="I74" s="281">
        <v>250</v>
      </c>
      <c r="J74" s="284">
        <v>700</v>
      </c>
      <c r="K74" s="282">
        <v>681</v>
      </c>
      <c r="L74" s="278">
        <f>K74/J74*100</f>
        <v>97.28571428571429</v>
      </c>
    </row>
    <row r="75" spans="1:12" ht="12.75">
      <c r="A75" s="43">
        <v>3319</v>
      </c>
      <c r="B75" s="20" t="s">
        <v>23</v>
      </c>
      <c r="C75" s="18"/>
      <c r="D75" s="38"/>
      <c r="E75" s="88">
        <v>690</v>
      </c>
      <c r="F75" s="42">
        <v>690</v>
      </c>
      <c r="G75" s="236">
        <v>354</v>
      </c>
      <c r="H75" s="168">
        <f t="shared" si="1"/>
        <v>51.30434782608696</v>
      </c>
      <c r="I75" s="89"/>
      <c r="J75" s="89"/>
      <c r="K75" s="21"/>
      <c r="L75" s="28"/>
    </row>
    <row r="76" spans="1:12" ht="12.75">
      <c r="A76" s="43">
        <v>3330</v>
      </c>
      <c r="B76" s="20" t="s">
        <v>49</v>
      </c>
      <c r="C76" s="18"/>
      <c r="D76" s="38"/>
      <c r="E76" s="88">
        <v>100</v>
      </c>
      <c r="F76" s="42">
        <v>100</v>
      </c>
      <c r="G76" s="236">
        <v>100</v>
      </c>
      <c r="H76" s="168">
        <f t="shared" si="1"/>
        <v>100</v>
      </c>
      <c r="I76" s="89"/>
      <c r="J76" s="89"/>
      <c r="K76" s="21"/>
      <c r="L76" s="28"/>
    </row>
    <row r="77" spans="1:12" ht="12.75">
      <c r="A77" s="43">
        <v>3349</v>
      </c>
      <c r="B77" s="20" t="s">
        <v>6</v>
      </c>
      <c r="C77" s="18"/>
      <c r="D77" s="96"/>
      <c r="E77" s="88">
        <v>140</v>
      </c>
      <c r="F77" s="42">
        <v>140</v>
      </c>
      <c r="G77" s="236">
        <v>107</v>
      </c>
      <c r="H77" s="168">
        <f t="shared" si="1"/>
        <v>76.42857142857142</v>
      </c>
      <c r="I77" s="89"/>
      <c r="J77" s="89"/>
      <c r="K77" s="21"/>
      <c r="L77" s="28"/>
    </row>
    <row r="78" spans="1:12" ht="12.75">
      <c r="A78" s="43">
        <v>3399</v>
      </c>
      <c r="B78" s="20" t="s">
        <v>7</v>
      </c>
      <c r="C78" s="18"/>
      <c r="D78" s="96"/>
      <c r="E78" s="88">
        <v>70</v>
      </c>
      <c r="F78" s="42">
        <v>70</v>
      </c>
      <c r="G78" s="236">
        <v>45</v>
      </c>
      <c r="H78" s="168">
        <f t="shared" si="1"/>
        <v>64.28571428571429</v>
      </c>
      <c r="I78" s="89"/>
      <c r="J78" s="89"/>
      <c r="K78" s="21"/>
      <c r="L78" s="28"/>
    </row>
    <row r="79" spans="1:12" ht="12.75">
      <c r="A79" s="43">
        <v>3412</v>
      </c>
      <c r="B79" s="99" t="s">
        <v>42</v>
      </c>
      <c r="C79" s="41"/>
      <c r="D79" s="57"/>
      <c r="E79" s="88">
        <v>600</v>
      </c>
      <c r="F79" s="42">
        <v>600</v>
      </c>
      <c r="G79" s="236">
        <v>454</v>
      </c>
      <c r="H79" s="168">
        <f t="shared" si="1"/>
        <v>75.66666666666667</v>
      </c>
      <c r="I79" s="89"/>
      <c r="J79" s="89"/>
      <c r="K79" s="21"/>
      <c r="L79" s="28"/>
    </row>
    <row r="80" spans="1:12" ht="13.5" thickBot="1">
      <c r="A80" s="16">
        <v>3429</v>
      </c>
      <c r="B80" s="20" t="s">
        <v>55</v>
      </c>
      <c r="C80" s="18"/>
      <c r="D80" s="38"/>
      <c r="E80" s="88">
        <v>900</v>
      </c>
      <c r="F80" s="42">
        <v>902</v>
      </c>
      <c r="G80" s="236">
        <v>902</v>
      </c>
      <c r="H80" s="168">
        <f t="shared" si="1"/>
        <v>100</v>
      </c>
      <c r="I80" s="89"/>
      <c r="J80" s="100"/>
      <c r="K80" s="101"/>
      <c r="L80" s="28"/>
    </row>
    <row r="81" spans="1:12" ht="12.75">
      <c r="A81" s="16">
        <v>3599</v>
      </c>
      <c r="B81" s="30" t="s">
        <v>65</v>
      </c>
      <c r="C81" s="31"/>
      <c r="D81" s="98"/>
      <c r="E81" s="88">
        <v>2210</v>
      </c>
      <c r="F81" s="42">
        <v>2710</v>
      </c>
      <c r="G81" s="236">
        <v>424</v>
      </c>
      <c r="H81" s="273">
        <f t="shared" si="1"/>
        <v>15.645756457564575</v>
      </c>
      <c r="I81" s="274">
        <v>1800</v>
      </c>
      <c r="J81" s="274">
        <v>2300</v>
      </c>
      <c r="K81" s="280">
        <v>146</v>
      </c>
      <c r="L81" s="277">
        <f>(K81/J81)*100</f>
        <v>6.347826086956522</v>
      </c>
    </row>
    <row r="82" spans="1:12" ht="12.75">
      <c r="A82" s="16">
        <v>3612</v>
      </c>
      <c r="B82" s="37" t="s">
        <v>30</v>
      </c>
      <c r="C82" s="91"/>
      <c r="D82" s="92"/>
      <c r="E82" s="88">
        <v>1930</v>
      </c>
      <c r="F82" s="42">
        <v>2300</v>
      </c>
      <c r="G82" s="236">
        <v>2026</v>
      </c>
      <c r="H82" s="273">
        <f t="shared" si="1"/>
        <v>88.08695652173914</v>
      </c>
      <c r="I82" s="275">
        <v>650</v>
      </c>
      <c r="J82" s="275">
        <v>750</v>
      </c>
      <c r="K82" s="287">
        <v>713</v>
      </c>
      <c r="L82" s="159">
        <f>K82/J82*100</f>
        <v>95.06666666666666</v>
      </c>
    </row>
    <row r="83" spans="1:12" ht="12.75">
      <c r="A83" s="16">
        <v>3613</v>
      </c>
      <c r="B83" s="37" t="s">
        <v>31</v>
      </c>
      <c r="C83" s="91"/>
      <c r="D83" s="92"/>
      <c r="E83" s="88">
        <v>1620</v>
      </c>
      <c r="F83" s="42">
        <v>2294</v>
      </c>
      <c r="G83" s="236">
        <v>2081</v>
      </c>
      <c r="H83" s="273">
        <f t="shared" si="1"/>
        <v>90.71490845684394</v>
      </c>
      <c r="I83" s="275">
        <v>1150</v>
      </c>
      <c r="J83" s="275">
        <v>1824</v>
      </c>
      <c r="K83" s="288">
        <v>1786</v>
      </c>
      <c r="L83" s="159">
        <f>K83/J83*100</f>
        <v>97.91666666666666</v>
      </c>
    </row>
    <row r="84" spans="1:12" ht="12.75">
      <c r="A84" s="16">
        <v>3631</v>
      </c>
      <c r="B84" s="20" t="s">
        <v>32</v>
      </c>
      <c r="C84" s="18"/>
      <c r="D84" s="38"/>
      <c r="E84" s="88">
        <v>2330</v>
      </c>
      <c r="F84" s="42">
        <v>2530</v>
      </c>
      <c r="G84" s="236">
        <v>814</v>
      </c>
      <c r="H84" s="273">
        <f t="shared" si="1"/>
        <v>32.17391304347826</v>
      </c>
      <c r="I84" s="275">
        <v>400</v>
      </c>
      <c r="J84" s="275">
        <v>600</v>
      </c>
      <c r="K84" s="288">
        <v>21</v>
      </c>
      <c r="L84" s="159">
        <f>K84/J84*100</f>
        <v>3.5000000000000004</v>
      </c>
    </row>
    <row r="85" spans="1:12" ht="12.75">
      <c r="A85" s="16">
        <v>3632</v>
      </c>
      <c r="B85" s="20" t="s">
        <v>8</v>
      </c>
      <c r="C85" s="18"/>
      <c r="D85" s="38"/>
      <c r="E85" s="88">
        <v>310</v>
      </c>
      <c r="F85" s="42">
        <v>310</v>
      </c>
      <c r="G85" s="236">
        <v>53</v>
      </c>
      <c r="H85" s="273">
        <f t="shared" si="1"/>
        <v>17.096774193548388</v>
      </c>
      <c r="I85" s="275">
        <v>200</v>
      </c>
      <c r="J85" s="275">
        <v>200</v>
      </c>
      <c r="K85" s="288">
        <v>0</v>
      </c>
      <c r="L85" s="159">
        <f>K85/J85*100</f>
        <v>0</v>
      </c>
    </row>
    <row r="86" spans="1:12" ht="13.5" thickBot="1">
      <c r="A86" s="102">
        <v>3633</v>
      </c>
      <c r="B86" s="37" t="s">
        <v>38</v>
      </c>
      <c r="C86" s="18"/>
      <c r="D86" s="38"/>
      <c r="E86" s="88">
        <v>80</v>
      </c>
      <c r="F86" s="42">
        <v>80</v>
      </c>
      <c r="G86" s="236">
        <v>0</v>
      </c>
      <c r="H86" s="273">
        <f t="shared" si="1"/>
        <v>0</v>
      </c>
      <c r="I86" s="276">
        <v>80</v>
      </c>
      <c r="J86" s="276">
        <v>80</v>
      </c>
      <c r="K86" s="289">
        <v>0</v>
      </c>
      <c r="L86" s="278">
        <f>K86/J86*100</f>
        <v>0</v>
      </c>
    </row>
    <row r="87" spans="1:12" ht="12.75">
      <c r="A87" s="43">
        <v>3635</v>
      </c>
      <c r="B87" s="17" t="s">
        <v>9</v>
      </c>
      <c r="C87" s="21"/>
      <c r="D87" s="103"/>
      <c r="E87" s="88">
        <v>50</v>
      </c>
      <c r="F87" s="42">
        <v>0</v>
      </c>
      <c r="G87" s="236">
        <v>0</v>
      </c>
      <c r="H87" s="168">
        <v>0</v>
      </c>
      <c r="I87" s="89"/>
      <c r="J87" s="89"/>
      <c r="K87" s="21"/>
      <c r="L87" s="28"/>
    </row>
    <row r="88" spans="1:12" ht="12.75">
      <c r="A88" s="43">
        <v>3722</v>
      </c>
      <c r="B88" s="37" t="s">
        <v>33</v>
      </c>
      <c r="C88" s="86"/>
      <c r="D88" s="93"/>
      <c r="E88" s="88">
        <v>4160</v>
      </c>
      <c r="F88" s="42">
        <v>4160</v>
      </c>
      <c r="G88" s="236">
        <v>3385</v>
      </c>
      <c r="H88" s="168">
        <f t="shared" si="1"/>
        <v>81.3701923076923</v>
      </c>
      <c r="I88" s="89"/>
      <c r="J88" s="89"/>
      <c r="K88" s="21"/>
      <c r="L88" s="28"/>
    </row>
    <row r="89" spans="1:12" ht="12.75">
      <c r="A89" s="16">
        <v>3745</v>
      </c>
      <c r="B89" s="20" t="s">
        <v>10</v>
      </c>
      <c r="C89" s="18"/>
      <c r="D89" s="38"/>
      <c r="E89" s="88">
        <v>1280</v>
      </c>
      <c r="F89" s="42">
        <v>1302</v>
      </c>
      <c r="G89" s="230">
        <v>856</v>
      </c>
      <c r="H89" s="168">
        <f t="shared" si="1"/>
        <v>65.74500768049155</v>
      </c>
      <c r="I89" s="89"/>
      <c r="J89" s="89"/>
      <c r="K89" s="51"/>
      <c r="L89" s="28"/>
    </row>
    <row r="90" spans="1:12" ht="12.75">
      <c r="A90" s="43">
        <v>4339</v>
      </c>
      <c r="B90" s="105" t="s">
        <v>26</v>
      </c>
      <c r="C90" s="105"/>
      <c r="D90" s="106"/>
      <c r="E90" s="88">
        <v>60</v>
      </c>
      <c r="F90" s="42">
        <v>60</v>
      </c>
      <c r="G90" s="230">
        <v>18</v>
      </c>
      <c r="H90" s="168">
        <f t="shared" si="1"/>
        <v>30</v>
      </c>
      <c r="I90" s="89"/>
      <c r="J90" s="89"/>
      <c r="K90" s="21"/>
      <c r="L90" s="28"/>
    </row>
    <row r="91" spans="1:12" ht="12.75">
      <c r="A91" s="43">
        <v>4359</v>
      </c>
      <c r="B91" s="20" t="s">
        <v>18</v>
      </c>
      <c r="C91" s="18"/>
      <c r="D91" s="96"/>
      <c r="E91" s="88">
        <v>40</v>
      </c>
      <c r="F91" s="42">
        <v>38</v>
      </c>
      <c r="G91" s="230">
        <v>29</v>
      </c>
      <c r="H91" s="168">
        <f t="shared" si="1"/>
        <v>76.31578947368422</v>
      </c>
      <c r="I91" s="89"/>
      <c r="J91" s="89"/>
      <c r="K91" s="21"/>
      <c r="L91" s="28"/>
    </row>
    <row r="92" spans="1:12" ht="13.5" thickBot="1">
      <c r="A92" s="43">
        <v>5311</v>
      </c>
      <c r="B92" s="20" t="s">
        <v>11</v>
      </c>
      <c r="C92" s="18"/>
      <c r="D92" s="96"/>
      <c r="E92" s="88">
        <v>2100</v>
      </c>
      <c r="F92" s="42">
        <v>2100</v>
      </c>
      <c r="G92" s="236">
        <v>1530</v>
      </c>
      <c r="H92" s="168">
        <f t="shared" si="1"/>
        <v>72.85714285714285</v>
      </c>
      <c r="I92" s="89"/>
      <c r="J92" s="89"/>
      <c r="K92" s="21"/>
      <c r="L92" s="28"/>
    </row>
    <row r="93" spans="1:12" ht="13.5" thickBot="1">
      <c r="A93" s="43">
        <v>5512</v>
      </c>
      <c r="B93" s="20" t="s">
        <v>12</v>
      </c>
      <c r="C93" s="18"/>
      <c r="D93" s="38"/>
      <c r="E93" s="88">
        <v>1080</v>
      </c>
      <c r="F93" s="42">
        <v>920</v>
      </c>
      <c r="G93" s="236">
        <v>602</v>
      </c>
      <c r="H93" s="168">
        <f t="shared" si="1"/>
        <v>65.43478260869566</v>
      </c>
      <c r="I93" s="167">
        <v>200</v>
      </c>
      <c r="J93" s="182">
        <v>0</v>
      </c>
      <c r="K93" s="157">
        <v>0</v>
      </c>
      <c r="L93" s="176"/>
    </row>
    <row r="94" spans="1:12" ht="12.75">
      <c r="A94" s="43">
        <v>6112</v>
      </c>
      <c r="B94" s="20" t="s">
        <v>13</v>
      </c>
      <c r="C94" s="18"/>
      <c r="D94" s="38"/>
      <c r="E94" s="88">
        <v>1880</v>
      </c>
      <c r="F94" s="42">
        <v>1892</v>
      </c>
      <c r="G94" s="236">
        <v>1073</v>
      </c>
      <c r="H94" s="168">
        <f t="shared" si="1"/>
        <v>56.71247357293869</v>
      </c>
      <c r="I94" s="89"/>
      <c r="J94" s="107"/>
      <c r="K94" s="21"/>
      <c r="L94" s="28"/>
    </row>
    <row r="95" spans="1:12" ht="12.75">
      <c r="A95" s="43">
        <v>6115</v>
      </c>
      <c r="B95" s="20" t="s">
        <v>143</v>
      </c>
      <c r="C95" s="18"/>
      <c r="D95" s="38"/>
      <c r="E95" s="88">
        <v>0</v>
      </c>
      <c r="F95" s="42">
        <v>105</v>
      </c>
      <c r="G95" s="236">
        <v>42</v>
      </c>
      <c r="H95" s="168">
        <f t="shared" si="1"/>
        <v>40</v>
      </c>
      <c r="I95" s="89"/>
      <c r="J95" s="107"/>
      <c r="K95" s="21"/>
      <c r="L95" s="28"/>
    </row>
    <row r="96" spans="1:12" ht="12.75">
      <c r="A96" s="43">
        <v>6117</v>
      </c>
      <c r="B96" s="37" t="s">
        <v>127</v>
      </c>
      <c r="C96" s="18"/>
      <c r="D96" s="38"/>
      <c r="E96" s="88">
        <v>0</v>
      </c>
      <c r="F96" s="42">
        <v>74</v>
      </c>
      <c r="G96" s="236">
        <v>70</v>
      </c>
      <c r="H96" s="168">
        <f t="shared" si="1"/>
        <v>94.5945945945946</v>
      </c>
      <c r="I96" s="89"/>
      <c r="J96" s="107"/>
      <c r="K96" s="21"/>
      <c r="L96" s="28"/>
    </row>
    <row r="97" spans="1:12" ht="12.75">
      <c r="A97" s="43">
        <v>6171</v>
      </c>
      <c r="B97" s="269" t="s">
        <v>66</v>
      </c>
      <c r="C97" s="18"/>
      <c r="D97" s="38"/>
      <c r="E97" s="88">
        <v>9690</v>
      </c>
      <c r="F97" s="42">
        <v>9776</v>
      </c>
      <c r="G97" s="236">
        <v>6996</v>
      </c>
      <c r="H97" s="168">
        <f t="shared" si="1"/>
        <v>71.56301145662847</v>
      </c>
      <c r="I97" s="89"/>
      <c r="J97" s="89"/>
      <c r="K97" s="21"/>
      <c r="L97" s="28"/>
    </row>
    <row r="98" spans="1:12" ht="12.75">
      <c r="A98" s="108">
        <v>6310</v>
      </c>
      <c r="B98" s="20" t="s">
        <v>24</v>
      </c>
      <c r="C98" s="109"/>
      <c r="D98" s="110"/>
      <c r="E98" s="88">
        <v>45</v>
      </c>
      <c r="F98" s="111">
        <v>45</v>
      </c>
      <c r="G98" s="237">
        <v>24</v>
      </c>
      <c r="H98" s="168">
        <f t="shared" si="1"/>
        <v>53.333333333333336</v>
      </c>
      <c r="I98" s="89"/>
      <c r="J98" s="89"/>
      <c r="K98" s="21"/>
      <c r="L98" s="28"/>
    </row>
    <row r="99" spans="1:12" ht="12.75">
      <c r="A99" s="43">
        <v>6399</v>
      </c>
      <c r="B99" s="37" t="s">
        <v>109</v>
      </c>
      <c r="C99" s="18"/>
      <c r="D99" s="38"/>
      <c r="E99" s="88">
        <v>80</v>
      </c>
      <c r="F99" s="42">
        <v>37</v>
      </c>
      <c r="G99" s="230">
        <v>-486</v>
      </c>
      <c r="H99" s="168">
        <f t="shared" si="1"/>
        <v>-1313.5135135135135</v>
      </c>
      <c r="I99" s="179"/>
      <c r="J99" s="89"/>
      <c r="K99" s="21"/>
      <c r="L99" s="28"/>
    </row>
    <row r="100" spans="1:12" ht="13.5" thickBot="1">
      <c r="A100" s="43">
        <v>6409</v>
      </c>
      <c r="B100" s="37" t="s">
        <v>110</v>
      </c>
      <c r="C100" s="18"/>
      <c r="D100" s="38"/>
      <c r="E100" s="88">
        <v>1500</v>
      </c>
      <c r="F100" s="42">
        <v>40</v>
      </c>
      <c r="G100" s="230">
        <v>0</v>
      </c>
      <c r="H100" s="198">
        <f t="shared" si="1"/>
        <v>0</v>
      </c>
      <c r="I100" s="89"/>
      <c r="J100" s="89"/>
      <c r="K100" s="21"/>
      <c r="L100" s="28"/>
    </row>
    <row r="101" spans="1:12" ht="15.75" thickBot="1">
      <c r="A101" s="114" t="s">
        <v>21</v>
      </c>
      <c r="B101" s="20"/>
      <c r="C101" s="115"/>
      <c r="D101" s="116"/>
      <c r="E101" s="183">
        <f>SUM(E66:E100)</f>
        <v>57595</v>
      </c>
      <c r="F101" s="234">
        <f>SUM(F66:F100)</f>
        <v>63183</v>
      </c>
      <c r="G101" s="238">
        <f>SUM(G66:G100)</f>
        <v>36994</v>
      </c>
      <c r="H101" s="169">
        <f t="shared" si="1"/>
        <v>58.55055948593767</v>
      </c>
      <c r="I101" s="89"/>
      <c r="J101" s="89"/>
      <c r="K101" s="21"/>
      <c r="L101" s="28"/>
    </row>
    <row r="102" spans="1:12" ht="12.75">
      <c r="A102" s="117"/>
      <c r="B102" s="30"/>
      <c r="C102" s="21"/>
      <c r="D102" s="96"/>
      <c r="E102" s="118"/>
      <c r="F102" s="119"/>
      <c r="G102" s="228"/>
      <c r="H102" s="224"/>
      <c r="I102" s="89"/>
      <c r="J102" s="89"/>
      <c r="K102" s="21"/>
      <c r="L102" s="28"/>
    </row>
    <row r="103" spans="1:12" ht="14.25">
      <c r="A103" s="120" t="s">
        <v>52</v>
      </c>
      <c r="B103" s="121"/>
      <c r="C103" s="18"/>
      <c r="D103" s="38"/>
      <c r="E103" s="97"/>
      <c r="F103" s="20"/>
      <c r="G103" s="229"/>
      <c r="H103" s="225"/>
      <c r="I103" s="89"/>
      <c r="J103" s="89"/>
      <c r="K103" s="21"/>
      <c r="L103" s="28"/>
    </row>
    <row r="104" spans="1:12" ht="12.75">
      <c r="A104" s="266" t="s">
        <v>25</v>
      </c>
      <c r="B104" s="37" t="s">
        <v>111</v>
      </c>
      <c r="C104" s="18"/>
      <c r="D104" s="38"/>
      <c r="E104" s="97">
        <v>334</v>
      </c>
      <c r="F104" s="104">
        <v>334</v>
      </c>
      <c r="G104" s="230">
        <v>249</v>
      </c>
      <c r="H104" s="225">
        <f t="shared" si="1"/>
        <v>74.55089820359282</v>
      </c>
      <c r="I104" s="107" t="s">
        <v>82</v>
      </c>
      <c r="J104" s="89"/>
      <c r="K104" s="21"/>
      <c r="L104" s="28"/>
    </row>
    <row r="105" spans="1:12" ht="13.5" thickBot="1">
      <c r="A105" s="266" t="s">
        <v>80</v>
      </c>
      <c r="B105" s="37" t="s">
        <v>112</v>
      </c>
      <c r="C105" s="18"/>
      <c r="D105" s="38"/>
      <c r="E105" s="112">
        <v>345</v>
      </c>
      <c r="F105" s="113">
        <v>345</v>
      </c>
      <c r="G105" s="231">
        <v>195</v>
      </c>
      <c r="H105" s="226">
        <f t="shared" si="1"/>
        <v>56.52173913043478</v>
      </c>
      <c r="I105" s="107" t="s">
        <v>83</v>
      </c>
      <c r="J105" s="89"/>
      <c r="K105" s="21"/>
      <c r="L105" s="28"/>
    </row>
    <row r="106" spans="1:12" ht="16.5" thickBot="1">
      <c r="A106" s="122" t="s">
        <v>53</v>
      </c>
      <c r="B106" s="123"/>
      <c r="C106" s="66"/>
      <c r="D106" s="67"/>
      <c r="E106" s="193">
        <f>SUM(E104:E105)</f>
        <v>679</v>
      </c>
      <c r="F106" s="124">
        <f>SUM(F104:F105)</f>
        <v>679</v>
      </c>
      <c r="G106" s="232">
        <f>SUM(G104:G105)</f>
        <v>444</v>
      </c>
      <c r="H106" s="227">
        <f t="shared" si="1"/>
        <v>65.39027982326951</v>
      </c>
      <c r="I106" s="89"/>
      <c r="J106" s="125"/>
      <c r="K106" s="1"/>
      <c r="L106" s="28"/>
    </row>
    <row r="107" spans="1:12" ht="16.5" thickBot="1">
      <c r="A107" s="68" t="s">
        <v>54</v>
      </c>
      <c r="B107" s="126"/>
      <c r="C107" s="127"/>
      <c r="D107" s="128"/>
      <c r="E107" s="184">
        <f>E106+E101</f>
        <v>58274</v>
      </c>
      <c r="F107" s="223">
        <f>F106+F101</f>
        <v>63862</v>
      </c>
      <c r="G107" s="185">
        <f>G106+G101</f>
        <v>37438</v>
      </c>
      <c r="H107" s="227">
        <f t="shared" si="1"/>
        <v>58.623281450627914</v>
      </c>
      <c r="I107" s="191">
        <f>SUM(I66:I106)</f>
        <v>15690</v>
      </c>
      <c r="J107" s="190">
        <f>SUM(J66:J106)</f>
        <v>21076</v>
      </c>
      <c r="K107" s="192">
        <f>SUM(K67:K106)</f>
        <v>7128</v>
      </c>
      <c r="L107" s="129">
        <f>K107/J107*100</f>
        <v>33.82045929018789</v>
      </c>
    </row>
    <row r="108" spans="1:12" ht="15.75" thickBot="1">
      <c r="A108" s="77"/>
      <c r="B108" s="51"/>
      <c r="C108" s="51"/>
      <c r="D108" s="51"/>
      <c r="E108" s="51"/>
      <c r="F108" s="76"/>
      <c r="G108" s="293"/>
      <c r="H108" s="28"/>
      <c r="I108" s="1"/>
      <c r="J108" s="1"/>
      <c r="K108" s="1"/>
      <c r="L108" s="1"/>
    </row>
    <row r="109" spans="1:12" ht="18.75" thickBot="1">
      <c r="A109" s="294" t="s">
        <v>14</v>
      </c>
      <c r="B109" s="295"/>
      <c r="C109" s="296">
        <v>2014</v>
      </c>
      <c r="D109" s="139"/>
      <c r="E109" s="140"/>
      <c r="F109" s="1"/>
      <c r="G109" s="141"/>
      <c r="H109" s="142"/>
      <c r="I109" s="143"/>
      <c r="J109" s="1"/>
      <c r="K109" s="1"/>
      <c r="L109" s="1"/>
    </row>
    <row r="110" spans="1:12" ht="12.75">
      <c r="A110" s="144" t="s">
        <v>15</v>
      </c>
      <c r="B110" s="145"/>
      <c r="C110" s="219">
        <v>0</v>
      </c>
      <c r="D110" s="146"/>
      <c r="E110" s="1"/>
      <c r="F110" s="165" t="s">
        <v>81</v>
      </c>
      <c r="G110" s="141"/>
      <c r="H110" s="142"/>
      <c r="I110" s="143"/>
      <c r="J110" s="1"/>
      <c r="K110" s="178"/>
      <c r="L110" s="1"/>
    </row>
    <row r="111" spans="1:12" ht="12.75">
      <c r="A111" s="147" t="s">
        <v>16</v>
      </c>
      <c r="B111" s="218"/>
      <c r="C111" s="220">
        <v>11</v>
      </c>
      <c r="D111" s="146"/>
      <c r="E111" s="148"/>
      <c r="F111" s="149"/>
      <c r="G111" s="148" t="s">
        <v>68</v>
      </c>
      <c r="H111" s="1"/>
      <c r="I111" s="1"/>
      <c r="J111" s="1"/>
      <c r="K111" s="1"/>
      <c r="L111" s="1"/>
    </row>
    <row r="112" spans="1:12" ht="13.5" thickBot="1">
      <c r="A112" s="217" t="s">
        <v>67</v>
      </c>
      <c r="B112" s="152"/>
      <c r="C112" s="221">
        <v>13470</v>
      </c>
      <c r="D112" s="146"/>
      <c r="E112" s="150"/>
      <c r="F112" s="165" t="s">
        <v>128</v>
      </c>
      <c r="G112" s="1"/>
      <c r="H112" s="1"/>
      <c r="I112" s="150"/>
      <c r="J112" s="1"/>
      <c r="K112" s="1"/>
      <c r="L112" s="1"/>
    </row>
    <row r="113" spans="1:12" ht="13.5" thickBot="1">
      <c r="A113" s="151" t="s">
        <v>17</v>
      </c>
      <c r="B113" s="152"/>
      <c r="C113" s="222">
        <f>SUM(C110:C112)</f>
        <v>13481</v>
      </c>
      <c r="D113" s="146"/>
      <c r="E113" s="1"/>
      <c r="F113" s="1"/>
      <c r="G113" s="153"/>
      <c r="H113" s="1"/>
      <c r="I113" s="1"/>
      <c r="J113" s="1"/>
      <c r="K113" s="1"/>
      <c r="L113" s="1"/>
    </row>
    <row r="115" spans="6:8" ht="12.75">
      <c r="F115" s="1" t="s">
        <v>43</v>
      </c>
      <c r="G115" s="1"/>
      <c r="H115" s="1"/>
    </row>
    <row r="116" spans="6:8" ht="12.75">
      <c r="F116" s="1" t="s">
        <v>144</v>
      </c>
      <c r="G116" s="1"/>
      <c r="H116" s="1"/>
    </row>
  </sheetData>
  <sheetProtection/>
  <printOptions/>
  <pageMargins left="0.7086614173228347" right="0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7"/>
  <sheetViews>
    <sheetView zoomScalePageLayoutView="0" workbookViewId="0" topLeftCell="A1">
      <selection activeCell="A1" sqref="A1:L119"/>
    </sheetView>
  </sheetViews>
  <sheetFormatPr defaultColWidth="9.140625" defaultRowHeight="12.75"/>
  <cols>
    <col min="4" max="4" width="22.28125" style="0" customWidth="1"/>
    <col min="6" max="6" width="11.00390625" style="0" customWidth="1"/>
    <col min="7" max="7" width="10.8515625" style="0" customWidth="1"/>
    <col min="8" max="8" width="10.421875" style="0" customWidth="1"/>
    <col min="9" max="9" width="10.140625" style="0" customWidth="1"/>
    <col min="10" max="10" width="12.28125" style="0" customWidth="1"/>
    <col min="11" max="11" width="9.7109375" style="0" customWidth="1"/>
    <col min="12" max="12" width="13.8515625" style="0" customWidth="1"/>
  </cols>
  <sheetData>
    <row r="2" spans="1:12" ht="20.25">
      <c r="A2" s="1"/>
      <c r="B2" s="297" t="s">
        <v>133</v>
      </c>
      <c r="C2" s="202"/>
      <c r="D2" s="202"/>
      <c r="E2" s="202"/>
      <c r="F2" s="3"/>
      <c r="G2" s="203"/>
      <c r="H2" s="203" t="s">
        <v>155</v>
      </c>
      <c r="I2" s="1"/>
      <c r="J2" s="203"/>
      <c r="K2" s="312" t="s">
        <v>145</v>
      </c>
      <c r="L2" s="306"/>
    </row>
    <row r="3" spans="1:12" ht="16.5" thickBot="1">
      <c r="A3" s="1"/>
      <c r="B3" s="2"/>
      <c r="C3" s="1"/>
      <c r="D3" s="1"/>
      <c r="E3" s="1"/>
      <c r="F3" s="3"/>
      <c r="G3" s="1"/>
      <c r="H3" s="1"/>
      <c r="I3" s="1"/>
      <c r="J3" s="1"/>
      <c r="K3" s="306" t="s">
        <v>146</v>
      </c>
      <c r="L3" s="306"/>
    </row>
    <row r="4" spans="1:12" ht="16.5" thickBot="1">
      <c r="A4" s="1"/>
      <c r="B4" s="2"/>
      <c r="C4" s="1"/>
      <c r="D4" s="3"/>
      <c r="E4" s="1"/>
      <c r="F4" s="298" t="s">
        <v>36</v>
      </c>
      <c r="G4" s="209" t="s">
        <v>40</v>
      </c>
      <c r="H4" s="214" t="s">
        <v>39</v>
      </c>
      <c r="I4" s="1"/>
      <c r="J4" s="1"/>
      <c r="K4" s="303" t="s">
        <v>147</v>
      </c>
      <c r="L4" s="303"/>
    </row>
    <row r="5" spans="1:12" ht="18.75" thickBot="1">
      <c r="A5" s="4" t="s">
        <v>59</v>
      </c>
      <c r="B5" s="5" t="s">
        <v>63</v>
      </c>
      <c r="C5" s="6"/>
      <c r="D5" s="6"/>
      <c r="E5" s="199">
        <v>2014</v>
      </c>
      <c r="F5" s="308">
        <v>41963</v>
      </c>
      <c r="G5" s="301">
        <v>41963</v>
      </c>
      <c r="H5" s="302">
        <v>41963</v>
      </c>
      <c r="I5" s="1"/>
      <c r="J5" s="1"/>
      <c r="K5" s="303" t="s">
        <v>149</v>
      </c>
      <c r="L5" s="303"/>
    </row>
    <row r="6" spans="1:12" ht="15.75" thickBot="1">
      <c r="A6" s="7" t="s">
        <v>46</v>
      </c>
      <c r="B6" s="8"/>
      <c r="C6" s="8"/>
      <c r="D6" s="8"/>
      <c r="E6" s="9"/>
      <c r="F6" s="10"/>
      <c r="G6" s="11"/>
      <c r="H6" s="12"/>
      <c r="I6" s="1"/>
      <c r="J6" s="1"/>
      <c r="K6" s="303" t="s">
        <v>148</v>
      </c>
      <c r="L6" s="303"/>
    </row>
    <row r="7" spans="1:12" ht="12.75">
      <c r="A7" s="54" t="s">
        <v>84</v>
      </c>
      <c r="B7" s="268" t="s">
        <v>85</v>
      </c>
      <c r="C7" s="14"/>
      <c r="D7" s="14"/>
      <c r="E7" s="15">
        <v>7100</v>
      </c>
      <c r="F7" s="84">
        <v>7100</v>
      </c>
      <c r="G7" s="242">
        <v>6730</v>
      </c>
      <c r="H7" s="250">
        <f>(G7/F7)*100</f>
        <v>94.78873239436619</v>
      </c>
      <c r="I7" s="1"/>
      <c r="J7" s="1"/>
      <c r="K7" s="303" t="s">
        <v>154</v>
      </c>
      <c r="L7" s="303"/>
    </row>
    <row r="8" spans="1:12" ht="12.75">
      <c r="A8" s="16">
        <v>1112</v>
      </c>
      <c r="B8" s="35" t="s">
        <v>0</v>
      </c>
      <c r="C8" s="18"/>
      <c r="D8" s="18"/>
      <c r="E8" s="19">
        <v>500</v>
      </c>
      <c r="F8" s="42">
        <v>500</v>
      </c>
      <c r="G8" s="88">
        <v>397</v>
      </c>
      <c r="H8" s="251">
        <f aca="true" t="shared" si="0" ref="H8:H60">(G8/F8)*100</f>
        <v>79.4</v>
      </c>
      <c r="I8" s="1"/>
      <c r="J8" s="1"/>
      <c r="K8" s="303" t="s">
        <v>161</v>
      </c>
      <c r="L8" s="303"/>
    </row>
    <row r="9" spans="1:12" ht="12.75">
      <c r="A9" s="16">
        <v>1113</v>
      </c>
      <c r="B9" s="37" t="s">
        <v>86</v>
      </c>
      <c r="C9" s="18"/>
      <c r="D9" s="21"/>
      <c r="E9" s="19">
        <v>700</v>
      </c>
      <c r="F9" s="42">
        <v>842</v>
      </c>
      <c r="G9" s="88">
        <v>829</v>
      </c>
      <c r="H9" s="251">
        <f t="shared" si="0"/>
        <v>98.45605700712589</v>
      </c>
      <c r="I9" s="1"/>
      <c r="J9" s="1"/>
      <c r="K9" s="1"/>
      <c r="L9" s="1"/>
    </row>
    <row r="10" spans="1:12" ht="12.75">
      <c r="A10" s="16">
        <v>1121</v>
      </c>
      <c r="B10" s="35" t="s">
        <v>37</v>
      </c>
      <c r="C10" s="18"/>
      <c r="D10" s="18"/>
      <c r="E10" s="19">
        <v>7500</v>
      </c>
      <c r="F10" s="42">
        <v>7500</v>
      </c>
      <c r="G10" s="88">
        <v>7352</v>
      </c>
      <c r="H10" s="251">
        <f t="shared" si="0"/>
        <v>98.02666666666666</v>
      </c>
      <c r="I10" s="1"/>
      <c r="J10" s="1"/>
      <c r="K10" s="1"/>
      <c r="L10" s="1"/>
    </row>
    <row r="11" spans="1:12" ht="12.75">
      <c r="A11" s="16">
        <v>1122</v>
      </c>
      <c r="B11" s="37" t="s">
        <v>87</v>
      </c>
      <c r="C11" s="18"/>
      <c r="D11" s="21"/>
      <c r="E11" s="19">
        <v>500</v>
      </c>
      <c r="F11" s="171">
        <v>373</v>
      </c>
      <c r="G11" s="88">
        <v>373</v>
      </c>
      <c r="H11" s="251">
        <f t="shared" si="0"/>
        <v>100</v>
      </c>
      <c r="I11" s="1"/>
      <c r="J11" s="1"/>
      <c r="K11" s="1"/>
      <c r="L11" s="1"/>
    </row>
    <row r="12" spans="1:12" ht="12.75">
      <c r="A12" s="16">
        <v>1211</v>
      </c>
      <c r="B12" s="37" t="s">
        <v>88</v>
      </c>
      <c r="C12" s="18"/>
      <c r="D12" s="18"/>
      <c r="E12" s="19">
        <v>15000</v>
      </c>
      <c r="F12" s="42">
        <v>15990</v>
      </c>
      <c r="G12" s="88">
        <v>16302</v>
      </c>
      <c r="H12" s="251">
        <f t="shared" si="0"/>
        <v>101.95121951219512</v>
      </c>
      <c r="I12" s="22"/>
      <c r="J12" s="1"/>
      <c r="K12" s="1"/>
      <c r="L12" s="1"/>
    </row>
    <row r="13" spans="1:12" ht="13.5" thickBot="1">
      <c r="A13" s="16">
        <v>1511</v>
      </c>
      <c r="B13" s="37" t="s">
        <v>1</v>
      </c>
      <c r="C13" s="18"/>
      <c r="D13" s="18"/>
      <c r="E13" s="23">
        <v>1300</v>
      </c>
      <c r="F13" s="248">
        <v>1300</v>
      </c>
      <c r="G13" s="256">
        <v>1114</v>
      </c>
      <c r="H13" s="252">
        <f t="shared" si="0"/>
        <v>85.6923076923077</v>
      </c>
      <c r="I13" s="22"/>
      <c r="J13" s="1"/>
      <c r="K13" s="1"/>
      <c r="L13" s="1"/>
    </row>
    <row r="14" spans="1:12" ht="13.5" thickBot="1">
      <c r="A14" s="24" t="s">
        <v>48</v>
      </c>
      <c r="B14" s="25"/>
      <c r="C14" s="26"/>
      <c r="D14" s="26"/>
      <c r="E14" s="154">
        <f>SUM(E7:E13)</f>
        <v>32600</v>
      </c>
      <c r="F14" s="161">
        <f>SUM(F7:F13)</f>
        <v>33605</v>
      </c>
      <c r="G14" s="257">
        <f>SUM(G7:G13)</f>
        <v>33097</v>
      </c>
      <c r="H14" s="253">
        <f t="shared" si="0"/>
        <v>98.48832019044785</v>
      </c>
      <c r="I14" s="22"/>
      <c r="J14" s="1"/>
      <c r="K14" s="1"/>
      <c r="L14" s="1"/>
    </row>
    <row r="15" spans="1:12" ht="12.75">
      <c r="A15" s="156" t="s">
        <v>125</v>
      </c>
      <c r="B15" s="181" t="s">
        <v>126</v>
      </c>
      <c r="C15" s="31"/>
      <c r="D15" s="31"/>
      <c r="E15" s="19">
        <v>0</v>
      </c>
      <c r="F15" s="42">
        <v>5</v>
      </c>
      <c r="G15" s="88">
        <v>5</v>
      </c>
      <c r="H15" s="254">
        <v>0</v>
      </c>
      <c r="I15" s="22"/>
      <c r="J15" s="1"/>
      <c r="K15" s="1"/>
      <c r="L15" s="1"/>
    </row>
    <row r="16" spans="1:12" ht="12.75">
      <c r="A16" s="29">
        <v>1340</v>
      </c>
      <c r="B16" s="20" t="s">
        <v>2</v>
      </c>
      <c r="C16" s="18"/>
      <c r="D16" s="18"/>
      <c r="E16" s="19">
        <v>1500</v>
      </c>
      <c r="F16" s="42">
        <v>1500</v>
      </c>
      <c r="G16" s="88">
        <v>1437</v>
      </c>
      <c r="H16" s="251">
        <f t="shared" si="0"/>
        <v>95.8</v>
      </c>
      <c r="I16" s="1"/>
      <c r="J16" s="1"/>
      <c r="K16" s="1"/>
      <c r="L16" s="1"/>
    </row>
    <row r="17" spans="1:12" ht="12.75">
      <c r="A17" s="16">
        <v>1341</v>
      </c>
      <c r="B17" s="17" t="s">
        <v>19</v>
      </c>
      <c r="C17" s="18"/>
      <c r="D17" s="21"/>
      <c r="E17" s="19">
        <v>100</v>
      </c>
      <c r="F17" s="171">
        <v>100</v>
      </c>
      <c r="G17" s="88">
        <v>96</v>
      </c>
      <c r="H17" s="251">
        <f t="shared" si="0"/>
        <v>96</v>
      </c>
      <c r="I17" s="1"/>
      <c r="J17" s="1"/>
      <c r="K17" s="1"/>
      <c r="L17" s="1"/>
    </row>
    <row r="18" spans="1:12" ht="12.75">
      <c r="A18" s="16">
        <v>1343</v>
      </c>
      <c r="B18" s="20" t="s">
        <v>34</v>
      </c>
      <c r="C18" s="18"/>
      <c r="D18" s="18"/>
      <c r="E18" s="19">
        <v>5</v>
      </c>
      <c r="F18" s="171">
        <v>7</v>
      </c>
      <c r="G18" s="88">
        <v>8</v>
      </c>
      <c r="H18" s="251">
        <f t="shared" si="0"/>
        <v>114.28571428571428</v>
      </c>
      <c r="I18" s="1"/>
      <c r="J18" s="1"/>
      <c r="K18" s="1"/>
      <c r="L18" s="1"/>
    </row>
    <row r="19" spans="1:12" ht="12.75">
      <c r="A19" s="16">
        <v>1351</v>
      </c>
      <c r="B19" s="20" t="s">
        <v>56</v>
      </c>
      <c r="C19" s="18"/>
      <c r="D19" s="18"/>
      <c r="E19" s="19">
        <v>140</v>
      </c>
      <c r="F19" s="171">
        <v>140</v>
      </c>
      <c r="G19" s="88">
        <v>129</v>
      </c>
      <c r="H19" s="251">
        <f t="shared" si="0"/>
        <v>92.14285714285714</v>
      </c>
      <c r="I19" s="1"/>
      <c r="J19" s="1"/>
      <c r="K19" s="1"/>
      <c r="L19" s="1"/>
    </row>
    <row r="20" spans="1:12" ht="12.75">
      <c r="A20" s="16">
        <v>1355</v>
      </c>
      <c r="B20" s="20" t="s">
        <v>57</v>
      </c>
      <c r="C20" s="18"/>
      <c r="D20" s="18"/>
      <c r="E20" s="23">
        <v>336</v>
      </c>
      <c r="F20" s="248">
        <v>336</v>
      </c>
      <c r="G20" s="256">
        <v>247</v>
      </c>
      <c r="H20" s="251">
        <f t="shared" si="0"/>
        <v>73.51190476190477</v>
      </c>
      <c r="I20" s="1"/>
      <c r="J20" s="1"/>
      <c r="K20" s="1"/>
      <c r="L20" s="1"/>
    </row>
    <row r="21" spans="1:12" ht="13.5" thickBot="1">
      <c r="A21" s="16">
        <v>1361</v>
      </c>
      <c r="B21" s="20" t="s">
        <v>20</v>
      </c>
      <c r="C21" s="18"/>
      <c r="D21" s="18"/>
      <c r="E21" s="23">
        <v>130</v>
      </c>
      <c r="F21" s="248">
        <v>130</v>
      </c>
      <c r="G21" s="256">
        <v>113</v>
      </c>
      <c r="H21" s="255">
        <f t="shared" si="0"/>
        <v>86.92307692307692</v>
      </c>
      <c r="I21" s="1"/>
      <c r="J21" s="1"/>
      <c r="K21" s="1" t="s">
        <v>153</v>
      </c>
      <c r="L21" s="1"/>
    </row>
    <row r="22" spans="1:12" ht="13.5" thickBot="1">
      <c r="A22" s="24" t="s">
        <v>44</v>
      </c>
      <c r="B22" s="33"/>
      <c r="C22" s="26"/>
      <c r="D22" s="26"/>
      <c r="E22" s="154">
        <f>SUM(E15:E21)</f>
        <v>2211</v>
      </c>
      <c r="F22" s="161">
        <f>SUM(F15:F21)</f>
        <v>2218</v>
      </c>
      <c r="G22" s="257">
        <f>SUM(G15:G21)</f>
        <v>2035</v>
      </c>
      <c r="H22" s="253">
        <f t="shared" si="0"/>
        <v>91.74932371505861</v>
      </c>
      <c r="I22" s="1"/>
      <c r="J22" s="1"/>
      <c r="K22" s="1"/>
      <c r="L22" s="1"/>
    </row>
    <row r="23" spans="1:12" ht="13.5" thickBot="1">
      <c r="A23" s="34">
        <v>2460</v>
      </c>
      <c r="B23" s="35" t="s">
        <v>90</v>
      </c>
      <c r="C23" s="21"/>
      <c r="D23" s="21"/>
      <c r="E23" s="36">
        <v>23</v>
      </c>
      <c r="F23" s="84">
        <v>23</v>
      </c>
      <c r="G23" s="242">
        <v>23</v>
      </c>
      <c r="H23" s="254">
        <f t="shared" si="0"/>
        <v>100</v>
      </c>
      <c r="I23" s="1"/>
      <c r="J23" s="1"/>
      <c r="K23" s="1"/>
      <c r="L23" s="1"/>
    </row>
    <row r="24" spans="1:12" ht="13.5" thickBot="1">
      <c r="A24" s="40" t="s">
        <v>51</v>
      </c>
      <c r="B24" s="33"/>
      <c r="C24" s="26"/>
      <c r="D24" s="26"/>
      <c r="E24" s="154">
        <f>SUM(E23:E23)</f>
        <v>23</v>
      </c>
      <c r="F24" s="161">
        <f>SUM(F23:F23)</f>
        <v>23</v>
      </c>
      <c r="G24" s="257">
        <f>SUM(G23:G23)</f>
        <v>23</v>
      </c>
      <c r="H24" s="155">
        <f t="shared" si="0"/>
        <v>100</v>
      </c>
      <c r="I24" s="1"/>
      <c r="J24" s="1"/>
      <c r="K24" s="1"/>
      <c r="L24" s="1"/>
    </row>
    <row r="25" spans="1:12" ht="13.5" thickBot="1">
      <c r="A25" s="162" t="s">
        <v>119</v>
      </c>
      <c r="B25" s="175" t="s">
        <v>73</v>
      </c>
      <c r="C25" s="41"/>
      <c r="D25" s="41"/>
      <c r="E25" s="173">
        <v>0</v>
      </c>
      <c r="F25" s="160">
        <v>179</v>
      </c>
      <c r="G25" s="83">
        <v>179</v>
      </c>
      <c r="H25" s="155">
        <f t="shared" si="0"/>
        <v>100</v>
      </c>
      <c r="I25" s="1"/>
      <c r="J25" s="1"/>
      <c r="K25" s="1"/>
      <c r="L25" s="1"/>
    </row>
    <row r="26" spans="1:12" ht="12.75">
      <c r="A26" s="174">
        <v>4112</v>
      </c>
      <c r="B26" s="37" t="s">
        <v>123</v>
      </c>
      <c r="C26" s="18"/>
      <c r="D26" s="18"/>
      <c r="E26" s="19">
        <v>1726</v>
      </c>
      <c r="F26" s="32">
        <v>1726</v>
      </c>
      <c r="G26" s="88">
        <v>1582</v>
      </c>
      <c r="H26" s="159">
        <f t="shared" si="0"/>
        <v>91.65701042873697</v>
      </c>
      <c r="I26" s="1"/>
      <c r="J26" s="1"/>
      <c r="K26" s="1"/>
      <c r="L26" s="1"/>
    </row>
    <row r="27" spans="1:12" ht="12.75">
      <c r="A27" s="43">
        <v>4116</v>
      </c>
      <c r="B27" s="37" t="s">
        <v>120</v>
      </c>
      <c r="C27" s="18"/>
      <c r="D27" s="18"/>
      <c r="E27" s="19">
        <v>0</v>
      </c>
      <c r="F27" s="171">
        <v>1072</v>
      </c>
      <c r="G27" s="88">
        <v>1072</v>
      </c>
      <c r="H27" s="159">
        <f t="shared" si="0"/>
        <v>100</v>
      </c>
      <c r="I27" s="1"/>
      <c r="J27" s="1"/>
      <c r="K27" s="1"/>
      <c r="L27" s="1"/>
    </row>
    <row r="28" spans="1:12" ht="12.75">
      <c r="A28" s="180">
        <v>4122</v>
      </c>
      <c r="B28" s="181" t="s">
        <v>141</v>
      </c>
      <c r="C28" s="31"/>
      <c r="D28" s="38"/>
      <c r="E28" s="265">
        <v>0</v>
      </c>
      <c r="F28" s="171">
        <v>8</v>
      </c>
      <c r="G28" s="88">
        <v>8</v>
      </c>
      <c r="H28" s="159">
        <f t="shared" si="0"/>
        <v>100</v>
      </c>
      <c r="I28" s="1"/>
      <c r="J28" s="1"/>
      <c r="K28" s="1"/>
      <c r="L28" s="1"/>
    </row>
    <row r="29" spans="1:12" ht="12.75">
      <c r="A29" s="180">
        <v>4213</v>
      </c>
      <c r="B29" s="181" t="s">
        <v>122</v>
      </c>
      <c r="C29" s="31"/>
      <c r="D29" s="21"/>
      <c r="E29" s="265">
        <v>145</v>
      </c>
      <c r="F29" s="171">
        <v>145</v>
      </c>
      <c r="G29" s="88">
        <v>132</v>
      </c>
      <c r="H29" s="159">
        <f t="shared" si="0"/>
        <v>91.0344827586207</v>
      </c>
      <c r="I29" s="1"/>
      <c r="J29" s="1"/>
      <c r="K29" s="1"/>
      <c r="L29" s="1"/>
    </row>
    <row r="30" spans="1:12" ht="13.5" thickBot="1">
      <c r="A30" s="180">
        <v>4216</v>
      </c>
      <c r="B30" s="181" t="s">
        <v>121</v>
      </c>
      <c r="C30" s="31"/>
      <c r="D30" s="18"/>
      <c r="E30" s="270">
        <v>2469</v>
      </c>
      <c r="F30" s="248">
        <v>4351</v>
      </c>
      <c r="G30" s="256">
        <v>4130</v>
      </c>
      <c r="H30" s="291">
        <f t="shared" si="0"/>
        <v>94.92070788324523</v>
      </c>
      <c r="I30" s="1"/>
      <c r="J30" s="1"/>
      <c r="K30" s="1"/>
      <c r="L30" s="1"/>
    </row>
    <row r="31" spans="1:12" ht="13.5" thickBot="1">
      <c r="A31" s="44" t="s">
        <v>45</v>
      </c>
      <c r="B31" s="30"/>
      <c r="C31" s="31"/>
      <c r="D31" s="21"/>
      <c r="E31" s="154">
        <f>SUM(E25:E30)</f>
        <v>4340</v>
      </c>
      <c r="F31" s="161">
        <f>SUM(F25:F30)</f>
        <v>7481</v>
      </c>
      <c r="G31" s="257">
        <f>SUM(G25:G30)</f>
        <v>7103</v>
      </c>
      <c r="H31" s="155">
        <f t="shared" si="0"/>
        <v>94.9471995722497</v>
      </c>
      <c r="I31" s="1"/>
      <c r="J31" s="1"/>
      <c r="K31" s="1"/>
      <c r="L31" s="1"/>
    </row>
    <row r="32" spans="1:12" ht="15.75" thickBot="1">
      <c r="A32" s="45" t="s">
        <v>47</v>
      </c>
      <c r="B32" s="8"/>
      <c r="C32" s="46"/>
      <c r="D32" s="46"/>
      <c r="E32" s="183">
        <f>E14+E22+E24+E31</f>
        <v>39174</v>
      </c>
      <c r="F32" s="61">
        <f>F14+F22+F24+F31</f>
        <v>43327</v>
      </c>
      <c r="G32" s="238">
        <f>G14+G22+G24+G31</f>
        <v>42258</v>
      </c>
      <c r="H32" s="253">
        <f t="shared" si="0"/>
        <v>97.53271632007755</v>
      </c>
      <c r="I32" s="1"/>
      <c r="J32" s="1"/>
      <c r="K32" s="1"/>
      <c r="L32" s="1"/>
    </row>
    <row r="33" spans="1:12" ht="15">
      <c r="A33" s="50"/>
      <c r="B33" s="8"/>
      <c r="C33" s="8"/>
      <c r="D33" s="8"/>
      <c r="E33" s="48"/>
      <c r="F33" s="48"/>
      <c r="G33" s="48"/>
      <c r="H33" s="49"/>
      <c r="I33" s="1"/>
      <c r="J33" s="1"/>
      <c r="K33" s="1"/>
      <c r="L33" s="1"/>
    </row>
    <row r="34" spans="1:12" ht="15">
      <c r="A34" s="50"/>
      <c r="B34" s="8"/>
      <c r="C34" s="8"/>
      <c r="D34" s="8"/>
      <c r="E34" s="48"/>
      <c r="F34" s="48"/>
      <c r="G34" s="48"/>
      <c r="H34" s="49"/>
      <c r="I34" s="1"/>
      <c r="J34" s="1"/>
      <c r="K34" s="1"/>
      <c r="L34" s="1"/>
    </row>
    <row r="35" spans="1:12" ht="15">
      <c r="A35" s="50"/>
      <c r="B35" s="8"/>
      <c r="C35" s="8"/>
      <c r="D35" s="8"/>
      <c r="E35" s="48"/>
      <c r="F35" s="48"/>
      <c r="G35" s="48"/>
      <c r="H35" s="49"/>
      <c r="I35" s="1"/>
      <c r="J35" s="1"/>
      <c r="K35" s="1"/>
      <c r="L35" s="1"/>
    </row>
    <row r="36" spans="1:12" ht="15">
      <c r="A36" s="50"/>
      <c r="B36" s="8"/>
      <c r="C36" s="8"/>
      <c r="D36" s="8"/>
      <c r="E36" s="48"/>
      <c r="F36" s="48"/>
      <c r="G36" s="48"/>
      <c r="H36" s="49"/>
      <c r="I36" s="1"/>
      <c r="J36" s="1"/>
      <c r="K36" s="1"/>
      <c r="L36" s="1"/>
    </row>
    <row r="37" spans="1:12" ht="15">
      <c r="A37" s="50"/>
      <c r="B37" s="8"/>
      <c r="C37" s="8"/>
      <c r="D37" s="8"/>
      <c r="E37" s="48"/>
      <c r="F37" s="48"/>
      <c r="G37" s="48"/>
      <c r="H37" s="49"/>
      <c r="I37" s="1"/>
      <c r="J37" s="1"/>
      <c r="K37" s="1"/>
      <c r="L37" s="1"/>
    </row>
    <row r="38" spans="1:12" ht="15">
      <c r="A38" s="50"/>
      <c r="B38" s="8"/>
      <c r="C38" s="8"/>
      <c r="D38" s="8"/>
      <c r="E38" s="48"/>
      <c r="F38" s="48"/>
      <c r="G38" s="48"/>
      <c r="H38" s="49"/>
      <c r="I38" s="1"/>
      <c r="J38" s="1"/>
      <c r="K38" s="1"/>
      <c r="L38" s="1"/>
    </row>
    <row r="39" spans="1:12" ht="15" thickBot="1">
      <c r="A39" s="50" t="s">
        <v>61</v>
      </c>
      <c r="B39" s="21"/>
      <c r="C39" s="21"/>
      <c r="D39" s="21"/>
      <c r="E39" s="51"/>
      <c r="F39" s="52"/>
      <c r="G39" s="53"/>
      <c r="H39" s="49"/>
      <c r="I39" s="1"/>
      <c r="J39" s="1"/>
      <c r="K39" s="1"/>
      <c r="L39" s="1"/>
    </row>
    <row r="40" spans="1:12" ht="12.75">
      <c r="A40" s="54">
        <v>2119</v>
      </c>
      <c r="B40" s="292" t="s">
        <v>115</v>
      </c>
      <c r="C40" s="55"/>
      <c r="D40" s="12"/>
      <c r="E40" s="15">
        <v>70</v>
      </c>
      <c r="F40" s="84">
        <v>88</v>
      </c>
      <c r="G40" s="242">
        <v>89</v>
      </c>
      <c r="H40" s="163">
        <f t="shared" si="0"/>
        <v>101.13636363636364</v>
      </c>
      <c r="I40" s="1"/>
      <c r="J40" s="1"/>
      <c r="K40" s="1"/>
      <c r="L40" s="1"/>
    </row>
    <row r="41" spans="1:12" ht="12.75">
      <c r="A41" s="16">
        <v>2310</v>
      </c>
      <c r="B41" s="37" t="s">
        <v>5</v>
      </c>
      <c r="C41" s="18"/>
      <c r="D41" s="267" t="s">
        <v>118</v>
      </c>
      <c r="E41" s="19">
        <v>180</v>
      </c>
      <c r="F41" s="239">
        <v>187</v>
      </c>
      <c r="G41" s="88">
        <v>192</v>
      </c>
      <c r="H41" s="158">
        <f t="shared" si="0"/>
        <v>102.67379679144386</v>
      </c>
      <c r="I41" s="1"/>
      <c r="J41" s="1"/>
      <c r="K41" s="28"/>
      <c r="L41" s="1"/>
    </row>
    <row r="42" spans="1:12" ht="12.75">
      <c r="A42" s="16">
        <v>3314</v>
      </c>
      <c r="B42" s="37" t="s">
        <v>94</v>
      </c>
      <c r="C42" s="18"/>
      <c r="D42" s="38"/>
      <c r="E42" s="19">
        <v>22</v>
      </c>
      <c r="F42" s="171">
        <v>22</v>
      </c>
      <c r="G42" s="88">
        <v>16</v>
      </c>
      <c r="H42" s="158">
        <f t="shared" si="0"/>
        <v>72.72727272727273</v>
      </c>
      <c r="I42" s="1"/>
      <c r="J42" s="1"/>
      <c r="K42" s="1"/>
      <c r="L42" s="1"/>
    </row>
    <row r="43" spans="1:12" ht="12.75">
      <c r="A43" s="16">
        <v>3319</v>
      </c>
      <c r="B43" s="37" t="s">
        <v>95</v>
      </c>
      <c r="C43" s="18"/>
      <c r="D43" s="56"/>
      <c r="E43" s="19">
        <v>16</v>
      </c>
      <c r="F43" s="171">
        <v>22</v>
      </c>
      <c r="G43" s="88">
        <v>18</v>
      </c>
      <c r="H43" s="158">
        <f t="shared" si="0"/>
        <v>81.81818181818183</v>
      </c>
      <c r="I43" s="1"/>
      <c r="J43" s="1"/>
      <c r="K43" s="1"/>
      <c r="L43" s="1"/>
    </row>
    <row r="44" spans="1:12" ht="12.75">
      <c r="A44" s="16">
        <v>3349</v>
      </c>
      <c r="B44" s="37" t="s">
        <v>96</v>
      </c>
      <c r="C44" s="18"/>
      <c r="D44" s="38"/>
      <c r="E44" s="19">
        <v>30</v>
      </c>
      <c r="F44" s="171">
        <v>30</v>
      </c>
      <c r="G44" s="88">
        <v>40</v>
      </c>
      <c r="H44" s="158">
        <f t="shared" si="0"/>
        <v>133.33333333333331</v>
      </c>
      <c r="I44" s="1"/>
      <c r="J44" s="1"/>
      <c r="K44" s="1"/>
      <c r="L44" s="1"/>
    </row>
    <row r="45" spans="1:12" ht="12.75">
      <c r="A45" s="16">
        <v>3599</v>
      </c>
      <c r="B45" s="37" t="s">
        <v>97</v>
      </c>
      <c r="C45" s="18"/>
      <c r="D45" s="38"/>
      <c r="E45" s="19">
        <v>670</v>
      </c>
      <c r="F45" s="171">
        <v>670</v>
      </c>
      <c r="G45" s="88">
        <v>618</v>
      </c>
      <c r="H45" s="158">
        <f t="shared" si="0"/>
        <v>92.23880597014926</v>
      </c>
      <c r="I45" s="1"/>
      <c r="J45" s="1"/>
      <c r="K45" s="1"/>
      <c r="L45" s="1"/>
    </row>
    <row r="46" spans="1:12" ht="12.75">
      <c r="A46" s="16">
        <v>3612</v>
      </c>
      <c r="B46" s="37" t="s">
        <v>101</v>
      </c>
      <c r="C46" s="18"/>
      <c r="D46" s="38"/>
      <c r="E46" s="19">
        <v>2970</v>
      </c>
      <c r="F46" s="171">
        <v>2970</v>
      </c>
      <c r="G46" s="88">
        <v>2697</v>
      </c>
      <c r="H46" s="158">
        <f t="shared" si="0"/>
        <v>90.8080808080808</v>
      </c>
      <c r="I46" s="1"/>
      <c r="J46" s="1"/>
      <c r="K46" s="1"/>
      <c r="L46" s="1"/>
    </row>
    <row r="47" spans="1:12" ht="12.75">
      <c r="A47" s="16">
        <v>3613</v>
      </c>
      <c r="B47" s="37" t="s">
        <v>102</v>
      </c>
      <c r="C47" s="18"/>
      <c r="D47" s="38"/>
      <c r="E47" s="19">
        <v>513</v>
      </c>
      <c r="F47" s="171">
        <v>593</v>
      </c>
      <c r="G47" s="88">
        <v>593</v>
      </c>
      <c r="H47" s="158">
        <f t="shared" si="0"/>
        <v>100</v>
      </c>
      <c r="I47" s="1"/>
      <c r="J47" s="1"/>
      <c r="K47" s="1"/>
      <c r="L47" s="1"/>
    </row>
    <row r="48" spans="1:12" ht="12.75">
      <c r="A48" s="16">
        <v>3632</v>
      </c>
      <c r="B48" s="37" t="s">
        <v>116</v>
      </c>
      <c r="C48" s="18"/>
      <c r="D48" s="38"/>
      <c r="E48" s="19">
        <v>15</v>
      </c>
      <c r="F48" s="171">
        <v>21</v>
      </c>
      <c r="G48" s="88">
        <v>22</v>
      </c>
      <c r="H48" s="158">
        <f t="shared" si="0"/>
        <v>104.76190476190477</v>
      </c>
      <c r="I48" s="1"/>
      <c r="J48" s="1"/>
      <c r="K48" s="1"/>
      <c r="L48" s="1"/>
    </row>
    <row r="49" spans="1:12" ht="12.75">
      <c r="A49" s="16">
        <v>3633</v>
      </c>
      <c r="B49" s="181" t="s">
        <v>114</v>
      </c>
      <c r="C49" s="31"/>
      <c r="D49" s="56"/>
      <c r="E49" s="19">
        <v>50</v>
      </c>
      <c r="F49" s="239">
        <v>50</v>
      </c>
      <c r="G49" s="88">
        <v>36</v>
      </c>
      <c r="H49" s="158">
        <f t="shared" si="0"/>
        <v>72</v>
      </c>
      <c r="I49" s="1"/>
      <c r="J49" s="1"/>
      <c r="K49" s="1"/>
      <c r="L49" s="1"/>
    </row>
    <row r="50" spans="1:12" ht="12.75">
      <c r="A50" s="16">
        <v>3722</v>
      </c>
      <c r="B50" s="37" t="s">
        <v>103</v>
      </c>
      <c r="C50" s="18"/>
      <c r="D50" s="38"/>
      <c r="E50" s="19">
        <v>170</v>
      </c>
      <c r="F50" s="239">
        <v>263</v>
      </c>
      <c r="G50" s="88">
        <v>243</v>
      </c>
      <c r="H50" s="158">
        <f t="shared" si="0"/>
        <v>92.39543726235742</v>
      </c>
      <c r="I50" s="1"/>
      <c r="J50" s="1"/>
      <c r="K50" s="1"/>
      <c r="L50" s="1"/>
    </row>
    <row r="51" spans="1:12" ht="12.75">
      <c r="A51" s="16">
        <v>5311</v>
      </c>
      <c r="B51" s="37" t="s">
        <v>104</v>
      </c>
      <c r="C51" s="18"/>
      <c r="D51" s="38"/>
      <c r="E51" s="19">
        <v>15</v>
      </c>
      <c r="F51" s="171">
        <v>15</v>
      </c>
      <c r="G51" s="88">
        <v>18</v>
      </c>
      <c r="H51" s="158">
        <f t="shared" si="0"/>
        <v>120</v>
      </c>
      <c r="I51" s="1"/>
      <c r="J51" s="1"/>
      <c r="K51" s="1"/>
      <c r="L51" s="1"/>
    </row>
    <row r="52" spans="1:12" ht="12.75">
      <c r="A52" s="16">
        <v>6171</v>
      </c>
      <c r="B52" s="181" t="s">
        <v>117</v>
      </c>
      <c r="C52" s="31"/>
      <c r="D52" s="56"/>
      <c r="E52" s="19">
        <v>14</v>
      </c>
      <c r="F52" s="239">
        <v>23</v>
      </c>
      <c r="G52" s="88">
        <v>18</v>
      </c>
      <c r="H52" s="158">
        <f t="shared" si="0"/>
        <v>78.26086956521739</v>
      </c>
      <c r="I52" s="1"/>
      <c r="J52" s="1"/>
      <c r="K52" s="1"/>
      <c r="L52" s="1"/>
    </row>
    <row r="53" spans="1:12" ht="12.75">
      <c r="A53" s="16">
        <v>6310</v>
      </c>
      <c r="B53" s="35" t="s">
        <v>105</v>
      </c>
      <c r="C53" s="18"/>
      <c r="D53" s="38"/>
      <c r="E53" s="19">
        <v>200</v>
      </c>
      <c r="F53" s="171">
        <v>210</v>
      </c>
      <c r="G53" s="88">
        <v>126</v>
      </c>
      <c r="H53" s="158">
        <f t="shared" si="0"/>
        <v>60</v>
      </c>
      <c r="I53" s="1"/>
      <c r="J53" s="1"/>
      <c r="K53" s="1"/>
      <c r="L53" s="1"/>
    </row>
    <row r="54" spans="1:12" ht="13.5" thickBot="1">
      <c r="A54" s="16">
        <v>6402</v>
      </c>
      <c r="B54" s="264" t="s">
        <v>74</v>
      </c>
      <c r="C54" s="18"/>
      <c r="D54" s="38"/>
      <c r="E54" s="39">
        <v>5</v>
      </c>
      <c r="F54" s="249">
        <v>29</v>
      </c>
      <c r="G54" s="90">
        <v>30</v>
      </c>
      <c r="H54" s="263">
        <f t="shared" si="0"/>
        <v>103.44827586206897</v>
      </c>
      <c r="I54" s="1"/>
      <c r="J54" s="1"/>
      <c r="K54" s="1"/>
      <c r="L54" s="1"/>
    </row>
    <row r="55" spans="1:12" ht="15.75" thickBot="1">
      <c r="A55" s="58" t="s">
        <v>22</v>
      </c>
      <c r="B55" s="59"/>
      <c r="C55" s="59"/>
      <c r="D55" s="60"/>
      <c r="E55" s="194">
        <f>SUM(E40:E54)</f>
        <v>4940</v>
      </c>
      <c r="F55" s="47">
        <f>SUM(F40:F54)</f>
        <v>5193</v>
      </c>
      <c r="G55" s="243">
        <f>SUM(G40:G54)</f>
        <v>4756</v>
      </c>
      <c r="H55" s="155">
        <f t="shared" si="0"/>
        <v>91.58482572694011</v>
      </c>
      <c r="I55" s="1"/>
      <c r="J55" s="1"/>
      <c r="K55" s="1"/>
      <c r="L55" s="1"/>
    </row>
    <row r="56" spans="1:12" ht="14.25">
      <c r="A56" s="58" t="s">
        <v>62</v>
      </c>
      <c r="B56" s="18"/>
      <c r="C56" s="18"/>
      <c r="D56" s="38"/>
      <c r="E56" s="62"/>
      <c r="F56" s="31"/>
      <c r="G56" s="244"/>
      <c r="H56" s="196"/>
      <c r="I56" s="1"/>
      <c r="J56" s="1"/>
      <c r="K56" s="1"/>
      <c r="L56" s="1"/>
    </row>
    <row r="57" spans="1:12" ht="12.75">
      <c r="A57" s="16">
        <v>4134</v>
      </c>
      <c r="B57" s="86" t="s">
        <v>79</v>
      </c>
      <c r="C57" s="41"/>
      <c r="D57" s="63"/>
      <c r="E57" s="27">
        <v>334</v>
      </c>
      <c r="F57" s="240">
        <v>334</v>
      </c>
      <c r="G57" s="245">
        <v>296</v>
      </c>
      <c r="H57" s="158">
        <f t="shared" si="0"/>
        <v>88.62275449101796</v>
      </c>
      <c r="I57" s="165" t="s">
        <v>82</v>
      </c>
      <c r="J57" s="1"/>
      <c r="K57" s="1"/>
      <c r="L57" s="1"/>
    </row>
    <row r="58" spans="1:12" ht="13.5" thickBot="1">
      <c r="A58" s="43">
        <v>4139</v>
      </c>
      <c r="B58" s="85" t="s">
        <v>106</v>
      </c>
      <c r="C58" s="18"/>
      <c r="D58" s="38"/>
      <c r="E58" s="19">
        <v>345</v>
      </c>
      <c r="F58" s="104">
        <v>345</v>
      </c>
      <c r="G58" s="246">
        <v>338</v>
      </c>
      <c r="H58" s="197">
        <f t="shared" si="0"/>
        <v>97.97101449275362</v>
      </c>
      <c r="I58" s="165" t="s">
        <v>83</v>
      </c>
      <c r="J58" s="1"/>
      <c r="K58" s="1"/>
      <c r="L58" s="1"/>
    </row>
    <row r="59" spans="1:12" ht="15.75" thickBot="1">
      <c r="A59" s="64" t="s">
        <v>60</v>
      </c>
      <c r="B59" s="65"/>
      <c r="C59" s="66"/>
      <c r="D59" s="67"/>
      <c r="E59" s="195">
        <f>E58+E57</f>
        <v>679</v>
      </c>
      <c r="F59" s="241">
        <f>F58+F57</f>
        <v>679</v>
      </c>
      <c r="G59" s="247">
        <f>G58+G57</f>
        <v>634</v>
      </c>
      <c r="H59" s="170">
        <f t="shared" si="0"/>
        <v>93.37260677466863</v>
      </c>
      <c r="I59" s="1"/>
      <c r="J59" s="1"/>
      <c r="K59" s="1"/>
      <c r="L59" s="1"/>
    </row>
    <row r="60" spans="1:12" ht="16.5" thickBot="1">
      <c r="A60" s="68" t="s">
        <v>107</v>
      </c>
      <c r="B60" s="69"/>
      <c r="C60" s="69"/>
      <c r="D60" s="70"/>
      <c r="E60" s="184">
        <f>E59+E55+E32</f>
        <v>44793</v>
      </c>
      <c r="F60" s="223">
        <f>F59+F55+F32</f>
        <v>49199</v>
      </c>
      <c r="G60" s="185">
        <f>G59+G55+G32</f>
        <v>47648</v>
      </c>
      <c r="H60" s="170">
        <f t="shared" si="0"/>
        <v>96.8474969003435</v>
      </c>
      <c r="I60" s="1"/>
      <c r="J60" s="1"/>
      <c r="K60" s="1"/>
      <c r="L60" s="1"/>
    </row>
    <row r="61" spans="1:12" ht="15.75">
      <c r="A61" s="71"/>
      <c r="B61" s="71"/>
      <c r="C61" s="71"/>
      <c r="D61" s="71"/>
      <c r="E61" s="164"/>
      <c r="F61" s="164"/>
      <c r="G61" s="164"/>
      <c r="H61" s="262"/>
      <c r="I61" s="1"/>
      <c r="J61" s="1"/>
      <c r="K61" s="1"/>
      <c r="L61" s="1"/>
    </row>
    <row r="62" spans="1:12" ht="15.75" thickBot="1">
      <c r="A62" s="71"/>
      <c r="B62" s="71"/>
      <c r="C62" s="71"/>
      <c r="D62" s="71"/>
      <c r="E62" s="164"/>
      <c r="F62" s="164"/>
      <c r="G62" s="164"/>
      <c r="H62" s="49"/>
      <c r="I62" s="1"/>
      <c r="J62" s="1"/>
      <c r="K62" s="1"/>
      <c r="L62" s="1"/>
    </row>
    <row r="63" spans="1:12" ht="18.75" thickBot="1">
      <c r="A63" s="72" t="s">
        <v>64</v>
      </c>
      <c r="B63" s="73"/>
      <c r="C63" s="6"/>
      <c r="D63" s="6"/>
      <c r="E63" s="204"/>
      <c r="F63" s="309" t="s">
        <v>36</v>
      </c>
      <c r="G63" s="310" t="s">
        <v>40</v>
      </c>
      <c r="H63" s="212" t="s">
        <v>160</v>
      </c>
      <c r="I63" s="207" t="s">
        <v>76</v>
      </c>
      <c r="J63" s="207"/>
      <c r="K63" s="74"/>
      <c r="L63" s="75"/>
    </row>
    <row r="64" spans="1:12" ht="13.5" thickBot="1">
      <c r="A64" s="21"/>
      <c r="B64" s="21"/>
      <c r="C64" s="6"/>
      <c r="D64" s="21"/>
      <c r="E64" s="205" t="s">
        <v>75</v>
      </c>
      <c r="F64" s="206" t="s">
        <v>156</v>
      </c>
      <c r="G64" s="201">
        <v>41963</v>
      </c>
      <c r="H64" s="260">
        <v>41963</v>
      </c>
      <c r="I64" s="188" t="s">
        <v>77</v>
      </c>
      <c r="J64" s="189" t="s">
        <v>157</v>
      </c>
      <c r="K64" s="261" t="s">
        <v>155</v>
      </c>
      <c r="L64" s="213" t="s">
        <v>39</v>
      </c>
    </row>
    <row r="65" spans="1:12" ht="15" thickBot="1">
      <c r="A65" s="76" t="s">
        <v>27</v>
      </c>
      <c r="B65" s="77"/>
      <c r="C65" s="51"/>
      <c r="D65" s="51"/>
      <c r="E65" s="78"/>
      <c r="F65" s="186"/>
      <c r="G65" s="133"/>
      <c r="H65" s="187"/>
      <c r="I65" s="79"/>
      <c r="J65" s="80"/>
      <c r="K65" s="80"/>
      <c r="L65" s="80"/>
    </row>
    <row r="66" spans="1:12" ht="13.5" thickBot="1">
      <c r="A66" s="81">
        <v>1014</v>
      </c>
      <c r="B66" s="13" t="s">
        <v>3</v>
      </c>
      <c r="C66" s="55"/>
      <c r="D66" s="82"/>
      <c r="E66" s="83">
        <v>230</v>
      </c>
      <c r="F66" s="233">
        <v>196</v>
      </c>
      <c r="G66" s="235">
        <v>96</v>
      </c>
      <c r="H66" s="172">
        <f>G66/F66*100</f>
        <v>48.97959183673469</v>
      </c>
      <c r="I66" s="21"/>
      <c r="J66" s="21"/>
      <c r="K66" s="21"/>
      <c r="L66" s="21"/>
    </row>
    <row r="67" spans="1:12" ht="13.5" thickBot="1">
      <c r="A67" s="43">
        <v>2212</v>
      </c>
      <c r="B67" s="85" t="s">
        <v>28</v>
      </c>
      <c r="C67" s="86"/>
      <c r="D67" s="87"/>
      <c r="E67" s="88">
        <v>5950</v>
      </c>
      <c r="F67" s="42">
        <v>8639</v>
      </c>
      <c r="G67" s="236">
        <v>6219</v>
      </c>
      <c r="H67" s="168">
        <f aca="true" t="shared" si="1" ref="H67:H108">G67/F67*100</f>
        <v>71.98749855307327</v>
      </c>
      <c r="I67" s="177">
        <v>1460</v>
      </c>
      <c r="J67" s="258">
        <v>2782</v>
      </c>
      <c r="K67" s="285">
        <v>2303</v>
      </c>
      <c r="L67" s="176">
        <f>K67/J67*100</f>
        <v>82.78217109992812</v>
      </c>
    </row>
    <row r="68" spans="1:12" ht="12.75">
      <c r="A68" s="43">
        <v>2219</v>
      </c>
      <c r="B68" s="85" t="s">
        <v>142</v>
      </c>
      <c r="C68" s="86"/>
      <c r="D68" s="87"/>
      <c r="E68" s="88">
        <v>0</v>
      </c>
      <c r="F68" s="42">
        <v>48</v>
      </c>
      <c r="G68" s="236">
        <v>47</v>
      </c>
      <c r="H68" s="168">
        <f t="shared" si="1"/>
        <v>97.91666666666666</v>
      </c>
      <c r="I68" s="89"/>
      <c r="J68" s="89"/>
      <c r="K68" s="139"/>
      <c r="L68" s="28"/>
    </row>
    <row r="69" spans="1:12" ht="12.75">
      <c r="A69" s="43">
        <v>2221</v>
      </c>
      <c r="B69" s="20" t="s">
        <v>4</v>
      </c>
      <c r="C69" s="18"/>
      <c r="D69" s="38"/>
      <c r="E69" s="88">
        <v>2600</v>
      </c>
      <c r="F69" s="42">
        <v>2600</v>
      </c>
      <c r="G69" s="236">
        <v>2589</v>
      </c>
      <c r="H69" s="168">
        <f t="shared" si="1"/>
        <v>99.57692307692308</v>
      </c>
      <c r="I69" s="89"/>
      <c r="J69" s="89"/>
      <c r="K69" s="21"/>
      <c r="L69" s="28"/>
    </row>
    <row r="70" spans="1:12" ht="13.5" thickBot="1">
      <c r="A70" s="43">
        <v>2310</v>
      </c>
      <c r="B70" s="20" t="s">
        <v>5</v>
      </c>
      <c r="C70" s="21"/>
      <c r="D70" s="38"/>
      <c r="E70" s="90">
        <v>140</v>
      </c>
      <c r="F70" s="42">
        <v>142</v>
      </c>
      <c r="G70" s="236">
        <v>91</v>
      </c>
      <c r="H70" s="168">
        <f t="shared" si="1"/>
        <v>64.08450704225352</v>
      </c>
      <c r="I70" s="89"/>
      <c r="J70" s="89"/>
      <c r="K70" s="21"/>
      <c r="L70" s="28"/>
    </row>
    <row r="71" spans="1:12" ht="13.5" thickBot="1">
      <c r="A71" s="43">
        <v>2321</v>
      </c>
      <c r="B71" s="37" t="s">
        <v>108</v>
      </c>
      <c r="C71" s="91"/>
      <c r="D71" s="92"/>
      <c r="E71" s="88">
        <v>9570</v>
      </c>
      <c r="F71" s="42">
        <v>9162</v>
      </c>
      <c r="G71" s="236">
        <v>8251</v>
      </c>
      <c r="H71" s="168">
        <f t="shared" si="1"/>
        <v>90.05675616677581</v>
      </c>
      <c r="I71" s="272">
        <v>9100</v>
      </c>
      <c r="J71" s="258">
        <v>8740</v>
      </c>
      <c r="K71" s="286">
        <v>8169</v>
      </c>
      <c r="L71" s="176">
        <f>K71/J71*100</f>
        <v>93.46681922196797</v>
      </c>
    </row>
    <row r="72" spans="1:12" ht="13.5" thickBot="1">
      <c r="A72" s="43">
        <v>3113</v>
      </c>
      <c r="B72" s="85" t="s">
        <v>35</v>
      </c>
      <c r="C72" s="86"/>
      <c r="D72" s="93"/>
      <c r="E72" s="88">
        <v>660</v>
      </c>
      <c r="F72" s="42">
        <v>660</v>
      </c>
      <c r="G72" s="236">
        <v>660</v>
      </c>
      <c r="H72" s="168">
        <f t="shared" si="1"/>
        <v>100</v>
      </c>
      <c r="I72" s="89"/>
      <c r="J72" s="94"/>
      <c r="K72" s="95"/>
      <c r="L72" s="271"/>
    </row>
    <row r="73" spans="1:12" ht="12.75">
      <c r="A73" s="43"/>
      <c r="B73" s="37" t="s">
        <v>58</v>
      </c>
      <c r="C73" s="18"/>
      <c r="D73" s="96"/>
      <c r="E73" s="88">
        <v>4460</v>
      </c>
      <c r="F73" s="42">
        <v>7160</v>
      </c>
      <c r="G73" s="236">
        <v>4228</v>
      </c>
      <c r="H73" s="273">
        <f t="shared" si="1"/>
        <v>59.050279329608934</v>
      </c>
      <c r="I73" s="279">
        <v>400</v>
      </c>
      <c r="J73" s="283">
        <v>3100</v>
      </c>
      <c r="K73" s="280">
        <v>168</v>
      </c>
      <c r="L73" s="277">
        <f>K73/J73*100</f>
        <v>5.419354838709677</v>
      </c>
    </row>
    <row r="74" spans="1:12" ht="13.5" thickBot="1">
      <c r="A74" s="43">
        <v>3314</v>
      </c>
      <c r="B74" s="20" t="s">
        <v>29</v>
      </c>
      <c r="C74" s="18"/>
      <c r="D74" s="38"/>
      <c r="E74" s="88">
        <v>1040</v>
      </c>
      <c r="F74" s="42">
        <v>1490</v>
      </c>
      <c r="G74" s="236">
        <v>1202</v>
      </c>
      <c r="H74" s="273">
        <f t="shared" si="1"/>
        <v>80.67114093959732</v>
      </c>
      <c r="I74" s="281">
        <v>250</v>
      </c>
      <c r="J74" s="284">
        <v>700</v>
      </c>
      <c r="K74" s="282">
        <v>681</v>
      </c>
      <c r="L74" s="278">
        <f>K74/J74*100</f>
        <v>97.28571428571429</v>
      </c>
    </row>
    <row r="75" spans="1:12" ht="12.75">
      <c r="A75" s="43">
        <v>3319</v>
      </c>
      <c r="B75" s="20" t="s">
        <v>23</v>
      </c>
      <c r="C75" s="18"/>
      <c r="D75" s="38"/>
      <c r="E75" s="88">
        <v>690</v>
      </c>
      <c r="F75" s="42">
        <v>690</v>
      </c>
      <c r="G75" s="236">
        <v>428</v>
      </c>
      <c r="H75" s="168">
        <f t="shared" si="1"/>
        <v>62.02898550724638</v>
      </c>
      <c r="I75" s="89"/>
      <c r="J75" s="89"/>
      <c r="K75" s="21"/>
      <c r="L75" s="28"/>
    </row>
    <row r="76" spans="1:12" ht="12.75">
      <c r="A76" s="43">
        <v>3330</v>
      </c>
      <c r="B76" s="20" t="s">
        <v>49</v>
      </c>
      <c r="C76" s="18"/>
      <c r="D76" s="38"/>
      <c r="E76" s="88">
        <v>100</v>
      </c>
      <c r="F76" s="42">
        <v>100</v>
      </c>
      <c r="G76" s="236">
        <v>100</v>
      </c>
      <c r="H76" s="168">
        <f t="shared" si="1"/>
        <v>100</v>
      </c>
      <c r="I76" s="89"/>
      <c r="J76" s="89"/>
      <c r="K76" s="21"/>
      <c r="L76" s="28"/>
    </row>
    <row r="77" spans="1:12" ht="12.75">
      <c r="A77" s="43">
        <v>3349</v>
      </c>
      <c r="B77" s="20" t="s">
        <v>6</v>
      </c>
      <c r="C77" s="18"/>
      <c r="D77" s="96"/>
      <c r="E77" s="88">
        <v>140</v>
      </c>
      <c r="F77" s="42">
        <v>140</v>
      </c>
      <c r="G77" s="236">
        <v>107</v>
      </c>
      <c r="H77" s="168">
        <f t="shared" si="1"/>
        <v>76.42857142857142</v>
      </c>
      <c r="I77" s="89"/>
      <c r="J77" s="89"/>
      <c r="K77" s="21"/>
      <c r="L77" s="28"/>
    </row>
    <row r="78" spans="1:12" ht="12.75">
      <c r="A78" s="43">
        <v>3399</v>
      </c>
      <c r="B78" s="20" t="s">
        <v>7</v>
      </c>
      <c r="C78" s="18"/>
      <c r="D78" s="96"/>
      <c r="E78" s="88">
        <v>70</v>
      </c>
      <c r="F78" s="42">
        <v>70</v>
      </c>
      <c r="G78" s="236">
        <v>48</v>
      </c>
      <c r="H78" s="168">
        <f t="shared" si="1"/>
        <v>68.57142857142857</v>
      </c>
      <c r="I78" s="89"/>
      <c r="J78" s="89"/>
      <c r="K78" s="21"/>
      <c r="L78" s="28"/>
    </row>
    <row r="79" spans="1:12" ht="12.75">
      <c r="A79" s="43">
        <v>3412</v>
      </c>
      <c r="B79" s="99" t="s">
        <v>42</v>
      </c>
      <c r="C79" s="41"/>
      <c r="D79" s="57"/>
      <c r="E79" s="88">
        <v>600</v>
      </c>
      <c r="F79" s="42">
        <v>600</v>
      </c>
      <c r="G79" s="236">
        <v>489</v>
      </c>
      <c r="H79" s="168">
        <f t="shared" si="1"/>
        <v>81.5</v>
      </c>
      <c r="I79" s="89"/>
      <c r="J79" s="89"/>
      <c r="K79" s="21"/>
      <c r="L79" s="28"/>
    </row>
    <row r="80" spans="1:12" ht="13.5" thickBot="1">
      <c r="A80" s="16">
        <v>3429</v>
      </c>
      <c r="B80" s="20" t="s">
        <v>55</v>
      </c>
      <c r="C80" s="18"/>
      <c r="D80" s="38"/>
      <c r="E80" s="88">
        <v>900</v>
      </c>
      <c r="F80" s="42">
        <v>904</v>
      </c>
      <c r="G80" s="236">
        <v>904</v>
      </c>
      <c r="H80" s="168">
        <f t="shared" si="1"/>
        <v>100</v>
      </c>
      <c r="I80" s="89"/>
      <c r="J80" s="100"/>
      <c r="K80" s="101"/>
      <c r="L80" s="28"/>
    </row>
    <row r="81" spans="1:12" ht="12.75">
      <c r="A81" s="16">
        <v>3599</v>
      </c>
      <c r="B81" s="30" t="s">
        <v>65</v>
      </c>
      <c r="C81" s="31"/>
      <c r="D81" s="98"/>
      <c r="E81" s="88">
        <v>2210</v>
      </c>
      <c r="F81" s="42">
        <v>3200</v>
      </c>
      <c r="G81" s="236">
        <v>2570</v>
      </c>
      <c r="H81" s="273">
        <f t="shared" si="1"/>
        <v>80.3125</v>
      </c>
      <c r="I81" s="274">
        <v>1800</v>
      </c>
      <c r="J81" s="274">
        <v>2790</v>
      </c>
      <c r="K81" s="311">
        <v>2279</v>
      </c>
      <c r="L81" s="277">
        <f>(K81/J81)*100</f>
        <v>81.68458781362007</v>
      </c>
    </row>
    <row r="82" spans="1:12" ht="12.75">
      <c r="A82" s="16">
        <v>3612</v>
      </c>
      <c r="B82" s="37" t="s">
        <v>30</v>
      </c>
      <c r="C82" s="91"/>
      <c r="D82" s="92"/>
      <c r="E82" s="88">
        <v>1930</v>
      </c>
      <c r="F82" s="42">
        <v>2500</v>
      </c>
      <c r="G82" s="236">
        <v>2118</v>
      </c>
      <c r="H82" s="273">
        <f t="shared" si="1"/>
        <v>84.72</v>
      </c>
      <c r="I82" s="275">
        <v>650</v>
      </c>
      <c r="J82" s="275">
        <v>950</v>
      </c>
      <c r="K82" s="287">
        <v>713</v>
      </c>
      <c r="L82" s="159">
        <f>K82/J82*100</f>
        <v>75.05263157894737</v>
      </c>
    </row>
    <row r="83" spans="1:12" ht="12.75">
      <c r="A83" s="16">
        <v>3613</v>
      </c>
      <c r="B83" s="37" t="s">
        <v>31</v>
      </c>
      <c r="C83" s="91"/>
      <c r="D83" s="92"/>
      <c r="E83" s="88">
        <v>1620</v>
      </c>
      <c r="F83" s="42">
        <v>2294</v>
      </c>
      <c r="G83" s="236">
        <v>2092</v>
      </c>
      <c r="H83" s="273">
        <f t="shared" si="1"/>
        <v>91.19442022667829</v>
      </c>
      <c r="I83" s="275">
        <v>1150</v>
      </c>
      <c r="J83" s="275">
        <v>1824</v>
      </c>
      <c r="K83" s="287">
        <v>1786</v>
      </c>
      <c r="L83" s="159">
        <f>K83/J83*100</f>
        <v>97.91666666666666</v>
      </c>
    </row>
    <row r="84" spans="1:12" ht="12.75">
      <c r="A84" s="16">
        <v>3631</v>
      </c>
      <c r="B84" s="20" t="s">
        <v>32</v>
      </c>
      <c r="C84" s="18"/>
      <c r="D84" s="38"/>
      <c r="E84" s="88">
        <v>2330</v>
      </c>
      <c r="F84" s="42">
        <v>2530</v>
      </c>
      <c r="G84" s="236">
        <v>1495</v>
      </c>
      <c r="H84" s="273">
        <f t="shared" si="1"/>
        <v>59.09090909090909</v>
      </c>
      <c r="I84" s="275">
        <v>400</v>
      </c>
      <c r="J84" s="275">
        <v>600</v>
      </c>
      <c r="K84" s="288">
        <v>617</v>
      </c>
      <c r="L84" s="159">
        <f>K84/J84*100</f>
        <v>102.83333333333333</v>
      </c>
    </row>
    <row r="85" spans="1:12" ht="12.75">
      <c r="A85" s="16">
        <v>3632</v>
      </c>
      <c r="B85" s="20" t="s">
        <v>8</v>
      </c>
      <c r="C85" s="18"/>
      <c r="D85" s="38"/>
      <c r="E85" s="88">
        <v>310</v>
      </c>
      <c r="F85" s="42">
        <v>310</v>
      </c>
      <c r="G85" s="236">
        <v>55</v>
      </c>
      <c r="H85" s="273">
        <f t="shared" si="1"/>
        <v>17.741935483870968</v>
      </c>
      <c r="I85" s="275">
        <v>200</v>
      </c>
      <c r="J85" s="275">
        <v>200</v>
      </c>
      <c r="K85" s="288">
        <v>0</v>
      </c>
      <c r="L85" s="159">
        <f>K85/J85*100</f>
        <v>0</v>
      </c>
    </row>
    <row r="86" spans="1:12" ht="13.5" thickBot="1">
      <c r="A86" s="102">
        <v>3633</v>
      </c>
      <c r="B86" s="37" t="s">
        <v>38</v>
      </c>
      <c r="C86" s="18"/>
      <c r="D86" s="38"/>
      <c r="E86" s="88">
        <v>80</v>
      </c>
      <c r="F86" s="42">
        <v>80</v>
      </c>
      <c r="G86" s="236">
        <v>0</v>
      </c>
      <c r="H86" s="273">
        <f t="shared" si="1"/>
        <v>0</v>
      </c>
      <c r="I86" s="276">
        <v>80</v>
      </c>
      <c r="J86" s="276">
        <v>80</v>
      </c>
      <c r="K86" s="289">
        <v>0</v>
      </c>
      <c r="L86" s="278">
        <f>K86/J86*100</f>
        <v>0</v>
      </c>
    </row>
    <row r="87" spans="1:12" ht="12.75">
      <c r="A87" s="43">
        <v>3635</v>
      </c>
      <c r="B87" s="17" t="s">
        <v>9</v>
      </c>
      <c r="C87" s="21"/>
      <c r="D87" s="103"/>
      <c r="E87" s="88">
        <v>50</v>
      </c>
      <c r="F87" s="42">
        <v>0</v>
      </c>
      <c r="G87" s="236">
        <v>0</v>
      </c>
      <c r="H87" s="168">
        <v>0</v>
      </c>
      <c r="I87" s="89"/>
      <c r="J87" s="89"/>
      <c r="K87" s="21"/>
      <c r="L87" s="28"/>
    </row>
    <row r="88" spans="1:12" ht="12.75">
      <c r="A88" s="43">
        <v>3722</v>
      </c>
      <c r="B88" s="37" t="s">
        <v>33</v>
      </c>
      <c r="C88" s="86"/>
      <c r="D88" s="93"/>
      <c r="E88" s="88">
        <v>4160</v>
      </c>
      <c r="F88" s="42">
        <v>4160</v>
      </c>
      <c r="G88" s="236">
        <v>3831</v>
      </c>
      <c r="H88" s="168">
        <f t="shared" si="1"/>
        <v>92.09134615384616</v>
      </c>
      <c r="I88" s="89"/>
      <c r="J88" s="89"/>
      <c r="K88" s="21"/>
      <c r="L88" s="28"/>
    </row>
    <row r="89" spans="1:12" ht="12.75">
      <c r="A89" s="16">
        <v>3745</v>
      </c>
      <c r="B89" s="20" t="s">
        <v>10</v>
      </c>
      <c r="C89" s="18"/>
      <c r="D89" s="38"/>
      <c r="E89" s="88">
        <v>1280</v>
      </c>
      <c r="F89" s="42">
        <v>1336</v>
      </c>
      <c r="G89" s="236">
        <v>1001</v>
      </c>
      <c r="H89" s="168">
        <f t="shared" si="1"/>
        <v>74.92514970059881</v>
      </c>
      <c r="I89" s="89"/>
      <c r="J89" s="89"/>
      <c r="K89" s="51"/>
      <c r="L89" s="28"/>
    </row>
    <row r="90" spans="1:12" ht="12.75">
      <c r="A90" s="16">
        <v>3900</v>
      </c>
      <c r="B90" s="20" t="s">
        <v>158</v>
      </c>
      <c r="C90" s="18"/>
      <c r="D90" s="38"/>
      <c r="E90" s="88"/>
      <c r="F90" s="42">
        <v>20</v>
      </c>
      <c r="G90" s="230">
        <v>0</v>
      </c>
      <c r="H90" s="168">
        <f t="shared" si="1"/>
        <v>0</v>
      </c>
      <c r="I90" s="89"/>
      <c r="J90" s="89"/>
      <c r="K90" s="51"/>
      <c r="L90" s="28"/>
    </row>
    <row r="91" spans="1:12" ht="12.75">
      <c r="A91" s="43">
        <v>4339</v>
      </c>
      <c r="B91" s="105" t="s">
        <v>26</v>
      </c>
      <c r="C91" s="105"/>
      <c r="D91" s="106"/>
      <c r="E91" s="88">
        <v>60</v>
      </c>
      <c r="F91" s="42">
        <v>60</v>
      </c>
      <c r="G91" s="230">
        <v>18</v>
      </c>
      <c r="H91" s="168">
        <f t="shared" si="1"/>
        <v>30</v>
      </c>
      <c r="I91" s="89"/>
      <c r="J91" s="89"/>
      <c r="K91" s="21"/>
      <c r="L91" s="28"/>
    </row>
    <row r="92" spans="1:12" ht="12.75">
      <c r="A92" s="43">
        <v>4359</v>
      </c>
      <c r="B92" s="20" t="s">
        <v>18</v>
      </c>
      <c r="C92" s="18"/>
      <c r="D92" s="96"/>
      <c r="E92" s="88">
        <v>40</v>
      </c>
      <c r="F92" s="42">
        <v>38</v>
      </c>
      <c r="G92" s="230">
        <v>29</v>
      </c>
      <c r="H92" s="168">
        <f t="shared" si="1"/>
        <v>76.31578947368422</v>
      </c>
      <c r="I92" s="89"/>
      <c r="J92" s="89"/>
      <c r="K92" s="21"/>
      <c r="L92" s="28"/>
    </row>
    <row r="93" spans="1:12" ht="13.5" thickBot="1">
      <c r="A93" s="43">
        <v>5311</v>
      </c>
      <c r="B93" s="20" t="s">
        <v>11</v>
      </c>
      <c r="C93" s="18"/>
      <c r="D93" s="96"/>
      <c r="E93" s="88">
        <v>2100</v>
      </c>
      <c r="F93" s="42">
        <v>2100</v>
      </c>
      <c r="G93" s="236">
        <v>1803</v>
      </c>
      <c r="H93" s="168">
        <f t="shared" si="1"/>
        <v>85.85714285714286</v>
      </c>
      <c r="I93" s="89"/>
      <c r="J93" s="89"/>
      <c r="K93" s="21"/>
      <c r="L93" s="28"/>
    </row>
    <row r="94" spans="1:12" ht="13.5" thickBot="1">
      <c r="A94" s="43">
        <v>5512</v>
      </c>
      <c r="B94" s="20" t="s">
        <v>12</v>
      </c>
      <c r="C94" s="18"/>
      <c r="D94" s="38"/>
      <c r="E94" s="88">
        <v>1080</v>
      </c>
      <c r="F94" s="42">
        <v>920</v>
      </c>
      <c r="G94" s="236">
        <v>655</v>
      </c>
      <c r="H94" s="168">
        <f t="shared" si="1"/>
        <v>71.19565217391305</v>
      </c>
      <c r="I94" s="167">
        <v>200</v>
      </c>
      <c r="J94" s="182">
        <v>0</v>
      </c>
      <c r="K94" s="157">
        <v>0</v>
      </c>
      <c r="L94" s="176"/>
    </row>
    <row r="95" spans="1:12" ht="12.75">
      <c r="A95" s="43">
        <v>6112</v>
      </c>
      <c r="B95" s="20" t="s">
        <v>13</v>
      </c>
      <c r="C95" s="18"/>
      <c r="D95" s="38"/>
      <c r="E95" s="88">
        <v>1880</v>
      </c>
      <c r="F95" s="42">
        <v>1892</v>
      </c>
      <c r="G95" s="236">
        <v>1192</v>
      </c>
      <c r="H95" s="168">
        <f t="shared" si="1"/>
        <v>63.00211416490487</v>
      </c>
      <c r="I95" s="89"/>
      <c r="J95" s="107"/>
      <c r="K95" s="21"/>
      <c r="L95" s="28"/>
    </row>
    <row r="96" spans="1:12" ht="12.75">
      <c r="A96" s="43">
        <v>6115</v>
      </c>
      <c r="B96" s="20" t="s">
        <v>143</v>
      </c>
      <c r="C96" s="18"/>
      <c r="D96" s="38"/>
      <c r="E96" s="88">
        <v>0</v>
      </c>
      <c r="F96" s="42">
        <v>105</v>
      </c>
      <c r="G96" s="236">
        <v>132</v>
      </c>
      <c r="H96" s="168">
        <f t="shared" si="1"/>
        <v>125.71428571428571</v>
      </c>
      <c r="I96" s="89"/>
      <c r="J96" s="107"/>
      <c r="K96" s="21"/>
      <c r="L96" s="28"/>
    </row>
    <row r="97" spans="1:12" ht="12.75">
      <c r="A97" s="43">
        <v>6117</v>
      </c>
      <c r="B97" s="37" t="s">
        <v>127</v>
      </c>
      <c r="C97" s="18"/>
      <c r="D97" s="38"/>
      <c r="E97" s="88">
        <v>0</v>
      </c>
      <c r="F97" s="42">
        <v>74</v>
      </c>
      <c r="G97" s="236">
        <v>70</v>
      </c>
      <c r="H97" s="168">
        <f t="shared" si="1"/>
        <v>94.5945945945946</v>
      </c>
      <c r="I97" s="89"/>
      <c r="J97" s="107"/>
      <c r="K97" s="21"/>
      <c r="L97" s="28"/>
    </row>
    <row r="98" spans="1:12" ht="12.75">
      <c r="A98" s="43">
        <v>6171</v>
      </c>
      <c r="B98" s="269" t="s">
        <v>66</v>
      </c>
      <c r="C98" s="18"/>
      <c r="D98" s="38"/>
      <c r="E98" s="88">
        <v>9690</v>
      </c>
      <c r="F98" s="42">
        <v>9776</v>
      </c>
      <c r="G98" s="236">
        <v>8318</v>
      </c>
      <c r="H98" s="168">
        <f t="shared" si="1"/>
        <v>85.08592471358429</v>
      </c>
      <c r="I98" s="89"/>
      <c r="J98" s="89"/>
      <c r="K98" s="21"/>
      <c r="L98" s="28"/>
    </row>
    <row r="99" spans="1:12" ht="12.75">
      <c r="A99" s="108">
        <v>6310</v>
      </c>
      <c r="B99" s="20" t="s">
        <v>24</v>
      </c>
      <c r="C99" s="109"/>
      <c r="D99" s="110"/>
      <c r="E99" s="88">
        <v>45</v>
      </c>
      <c r="F99" s="111">
        <v>45</v>
      </c>
      <c r="G99" s="237">
        <v>25</v>
      </c>
      <c r="H99" s="168">
        <f t="shared" si="1"/>
        <v>55.55555555555556</v>
      </c>
      <c r="I99" s="89"/>
      <c r="J99" s="89"/>
      <c r="K99" s="21"/>
      <c r="L99" s="28"/>
    </row>
    <row r="100" spans="1:12" ht="12.75">
      <c r="A100" s="43">
        <v>6399</v>
      </c>
      <c r="B100" s="37" t="s">
        <v>109</v>
      </c>
      <c r="C100" s="18"/>
      <c r="D100" s="38"/>
      <c r="E100" s="88">
        <v>80</v>
      </c>
      <c r="F100" s="42">
        <v>37</v>
      </c>
      <c r="G100" s="230">
        <v>-684</v>
      </c>
      <c r="H100" s="168">
        <f t="shared" si="1"/>
        <v>-1848.6486486486488</v>
      </c>
      <c r="I100" s="179"/>
      <c r="J100" s="89"/>
      <c r="K100" s="21"/>
      <c r="L100" s="28"/>
    </row>
    <row r="101" spans="1:12" ht="13.5" thickBot="1">
      <c r="A101" s="43">
        <v>6409</v>
      </c>
      <c r="B101" s="37" t="s">
        <v>110</v>
      </c>
      <c r="C101" s="18"/>
      <c r="D101" s="38"/>
      <c r="E101" s="88">
        <v>1500</v>
      </c>
      <c r="F101" s="42">
        <v>40</v>
      </c>
      <c r="G101" s="230">
        <v>0</v>
      </c>
      <c r="H101" s="198">
        <f t="shared" si="1"/>
        <v>0</v>
      </c>
      <c r="I101" s="89"/>
      <c r="J101" s="89"/>
      <c r="K101" s="21"/>
      <c r="L101" s="28"/>
    </row>
    <row r="102" spans="1:12" ht="15.75" thickBot="1">
      <c r="A102" s="114" t="s">
        <v>21</v>
      </c>
      <c r="B102" s="20"/>
      <c r="C102" s="115"/>
      <c r="D102" s="116"/>
      <c r="E102" s="183">
        <f>SUM(E66:E101)</f>
        <v>57595</v>
      </c>
      <c r="F102" s="234">
        <f>SUM(F66:F101)</f>
        <v>64118</v>
      </c>
      <c r="G102" s="238">
        <f>SUM(G66:G101)</f>
        <v>50179</v>
      </c>
      <c r="H102" s="169">
        <f t="shared" si="1"/>
        <v>78.26039489690882</v>
      </c>
      <c r="I102" s="89"/>
      <c r="J102" s="89"/>
      <c r="K102" s="21"/>
      <c r="L102" s="28"/>
    </row>
    <row r="103" spans="1:12" ht="12.75">
      <c r="A103" s="117"/>
      <c r="B103" s="30"/>
      <c r="C103" s="21"/>
      <c r="D103" s="96"/>
      <c r="E103" s="118"/>
      <c r="F103" s="119"/>
      <c r="G103" s="228"/>
      <c r="H103" s="224"/>
      <c r="I103" s="89"/>
      <c r="J103" s="89"/>
      <c r="K103" s="21"/>
      <c r="L103" s="28"/>
    </row>
    <row r="104" spans="1:12" ht="14.25">
      <c r="A104" s="120" t="s">
        <v>52</v>
      </c>
      <c r="B104" s="121"/>
      <c r="C104" s="18"/>
      <c r="D104" s="38"/>
      <c r="E104" s="97"/>
      <c r="F104" s="20"/>
      <c r="G104" s="229"/>
      <c r="H104" s="225"/>
      <c r="I104" s="89"/>
      <c r="J104" s="89"/>
      <c r="K104" s="21"/>
      <c r="L104" s="28"/>
    </row>
    <row r="105" spans="1:12" ht="12.75">
      <c r="A105" s="266" t="s">
        <v>25</v>
      </c>
      <c r="B105" s="37" t="s">
        <v>111</v>
      </c>
      <c r="C105" s="18"/>
      <c r="D105" s="38"/>
      <c r="E105" s="97">
        <v>334</v>
      </c>
      <c r="F105" s="104">
        <v>334</v>
      </c>
      <c r="G105" s="230">
        <v>296</v>
      </c>
      <c r="H105" s="225">
        <f t="shared" si="1"/>
        <v>88.62275449101796</v>
      </c>
      <c r="I105" s="107" t="s">
        <v>82</v>
      </c>
      <c r="J105" s="89"/>
      <c r="K105" s="21"/>
      <c r="L105" s="28"/>
    </row>
    <row r="106" spans="1:12" ht="13.5" thickBot="1">
      <c r="A106" s="266" t="s">
        <v>80</v>
      </c>
      <c r="B106" s="37" t="s">
        <v>112</v>
      </c>
      <c r="C106" s="18"/>
      <c r="D106" s="38"/>
      <c r="E106" s="112">
        <v>345</v>
      </c>
      <c r="F106" s="113">
        <v>345</v>
      </c>
      <c r="G106" s="231">
        <v>338</v>
      </c>
      <c r="H106" s="226">
        <f t="shared" si="1"/>
        <v>97.97101449275362</v>
      </c>
      <c r="I106" s="107" t="s">
        <v>83</v>
      </c>
      <c r="J106" s="89"/>
      <c r="K106" s="21"/>
      <c r="L106" s="28"/>
    </row>
    <row r="107" spans="1:12" ht="16.5" thickBot="1">
      <c r="A107" s="122" t="s">
        <v>53</v>
      </c>
      <c r="B107" s="123"/>
      <c r="C107" s="66"/>
      <c r="D107" s="67"/>
      <c r="E107" s="193">
        <f>SUM(E105:E106)</f>
        <v>679</v>
      </c>
      <c r="F107" s="124">
        <f>SUM(F105:F106)</f>
        <v>679</v>
      </c>
      <c r="G107" s="232">
        <f>SUM(G105:G106)</f>
        <v>634</v>
      </c>
      <c r="H107" s="227">
        <f t="shared" si="1"/>
        <v>93.37260677466863</v>
      </c>
      <c r="I107" s="89"/>
      <c r="J107" s="125"/>
      <c r="K107" s="1"/>
      <c r="L107" s="28"/>
    </row>
    <row r="108" spans="1:12" ht="16.5" thickBot="1">
      <c r="A108" s="68" t="s">
        <v>54</v>
      </c>
      <c r="B108" s="126"/>
      <c r="C108" s="127"/>
      <c r="D108" s="128"/>
      <c r="E108" s="184">
        <f>E107+E102</f>
        <v>58274</v>
      </c>
      <c r="F108" s="223">
        <f>F107+F102</f>
        <v>64797</v>
      </c>
      <c r="G108" s="185">
        <f>G107+G102</f>
        <v>50813</v>
      </c>
      <c r="H108" s="227">
        <f t="shared" si="1"/>
        <v>78.4187539546584</v>
      </c>
      <c r="I108" s="191">
        <f>SUM(I66:I107)</f>
        <v>15690</v>
      </c>
      <c r="J108" s="190">
        <f>SUM(J67:J107)</f>
        <v>21766</v>
      </c>
      <c r="K108" s="192">
        <f>SUM(K67:K107)</f>
        <v>16716</v>
      </c>
      <c r="L108" s="170">
        <f>K108/J108*100</f>
        <v>76.79867683543141</v>
      </c>
    </row>
    <row r="109" spans="1:12" ht="15.75" thickBot="1">
      <c r="A109" s="77"/>
      <c r="B109" s="51"/>
      <c r="C109" s="51"/>
      <c r="D109" s="51"/>
      <c r="E109" s="51"/>
      <c r="F109" s="76"/>
      <c r="G109" s="293"/>
      <c r="H109" s="28"/>
      <c r="I109" s="1"/>
      <c r="J109" s="1"/>
      <c r="K109" s="1"/>
      <c r="L109" s="1"/>
    </row>
    <row r="110" spans="1:12" ht="18.75" thickBot="1">
      <c r="A110" s="294" t="s">
        <v>14</v>
      </c>
      <c r="B110" s="295"/>
      <c r="C110" s="296">
        <v>2014</v>
      </c>
      <c r="D110" s="139"/>
      <c r="E110" s="140"/>
      <c r="F110" s="1"/>
      <c r="G110" s="141"/>
      <c r="H110" s="142"/>
      <c r="I110" s="143"/>
      <c r="J110" s="1"/>
      <c r="K110" s="1"/>
      <c r="L110" s="1"/>
    </row>
    <row r="111" spans="1:12" ht="12.75">
      <c r="A111" s="144" t="s">
        <v>15</v>
      </c>
      <c r="B111" s="145"/>
      <c r="C111" s="219">
        <v>0</v>
      </c>
      <c r="D111" s="146"/>
      <c r="E111" s="1"/>
      <c r="F111" s="165" t="s">
        <v>81</v>
      </c>
      <c r="G111" s="141"/>
      <c r="H111" s="142"/>
      <c r="I111" s="143"/>
      <c r="J111" s="1"/>
      <c r="K111" s="178"/>
      <c r="L111" s="1"/>
    </row>
    <row r="112" spans="1:12" ht="12.75">
      <c r="A112" s="147" t="s">
        <v>16</v>
      </c>
      <c r="B112" s="218"/>
      <c r="C112" s="220">
        <v>11</v>
      </c>
      <c r="D112" s="146"/>
      <c r="E112" s="148"/>
      <c r="F112" s="149"/>
      <c r="G112" s="148" t="s">
        <v>68</v>
      </c>
      <c r="H112" s="1"/>
      <c r="I112" s="1"/>
      <c r="J112" s="1"/>
      <c r="K112" s="1"/>
      <c r="L112" s="1"/>
    </row>
    <row r="113" spans="1:12" ht="13.5" thickBot="1">
      <c r="A113" s="217" t="s">
        <v>67</v>
      </c>
      <c r="B113" s="152"/>
      <c r="C113" s="221">
        <v>13470</v>
      </c>
      <c r="D113" s="146"/>
      <c r="E113" s="150"/>
      <c r="F113" s="165" t="s">
        <v>128</v>
      </c>
      <c r="G113" s="1"/>
      <c r="H113" s="1"/>
      <c r="I113" s="150"/>
      <c r="J113" s="1"/>
      <c r="K113" s="1"/>
      <c r="L113" s="1"/>
    </row>
    <row r="114" spans="1:12" ht="13.5" thickBot="1">
      <c r="A114" s="151" t="s">
        <v>17</v>
      </c>
      <c r="B114" s="152"/>
      <c r="C114" s="222">
        <f>SUM(C111:C113)</f>
        <v>13481</v>
      </c>
      <c r="D114" s="146"/>
      <c r="E114" s="1"/>
      <c r="F114" s="1"/>
      <c r="G114" s="153"/>
      <c r="H114" s="1"/>
      <c r="I114" s="1"/>
      <c r="J114" s="1"/>
      <c r="K114" s="1"/>
      <c r="L114" s="1"/>
    </row>
    <row r="116" spans="6:8" ht="12.75">
      <c r="F116" s="1" t="s">
        <v>43</v>
      </c>
      <c r="G116" s="1"/>
      <c r="H116" s="1"/>
    </row>
    <row r="117" spans="6:8" ht="12.75">
      <c r="F117" s="1" t="s">
        <v>159</v>
      </c>
      <c r="G117" s="1"/>
      <c r="H117" s="1"/>
    </row>
  </sheetData>
  <sheetProtection/>
  <printOptions/>
  <pageMargins left="0.7086614173228347" right="0.3149606299212598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24"/>
  <sheetViews>
    <sheetView zoomScalePageLayoutView="0" workbookViewId="0" topLeftCell="A1">
      <selection activeCell="J13" sqref="J13"/>
    </sheetView>
  </sheetViews>
  <sheetFormatPr defaultColWidth="9.140625" defaultRowHeight="12.75"/>
  <cols>
    <col min="6" max="6" width="11.28125" style="0" customWidth="1"/>
    <col min="7" max="7" width="11.00390625" style="0" customWidth="1"/>
    <col min="8" max="8" width="9.8515625" style="0" customWidth="1"/>
    <col min="10" max="10" width="11.7109375" style="0" customWidth="1"/>
    <col min="11" max="11" width="10.00390625" style="0" customWidth="1"/>
  </cols>
  <sheetData>
    <row r="2" spans="1:12" ht="20.25">
      <c r="A2" s="1"/>
      <c r="B2" s="297" t="s">
        <v>164</v>
      </c>
      <c r="C2" s="202"/>
      <c r="D2" s="202"/>
      <c r="E2" s="202"/>
      <c r="F2" s="3"/>
      <c r="G2" s="203"/>
      <c r="H2" s="203"/>
      <c r="I2" s="1"/>
      <c r="J2" s="203"/>
      <c r="K2" s="312" t="s">
        <v>145</v>
      </c>
      <c r="L2" s="306"/>
    </row>
    <row r="3" spans="1:12" ht="16.5" thickBot="1">
      <c r="A3" s="1"/>
      <c r="B3" s="2"/>
      <c r="C3" s="1"/>
      <c r="D3" s="1"/>
      <c r="E3" s="1"/>
      <c r="F3" s="3"/>
      <c r="G3" s="1"/>
      <c r="H3" s="1"/>
      <c r="I3" s="1"/>
      <c r="J3" s="1"/>
      <c r="K3" s="306" t="s">
        <v>146</v>
      </c>
      <c r="L3" s="306"/>
    </row>
    <row r="4" spans="1:12" ht="16.5" thickBot="1">
      <c r="A4" s="1"/>
      <c r="B4" s="2"/>
      <c r="C4" s="1"/>
      <c r="D4" s="3"/>
      <c r="E4" s="1"/>
      <c r="F4" s="298" t="s">
        <v>36</v>
      </c>
      <c r="G4" s="209" t="s">
        <v>40</v>
      </c>
      <c r="H4" s="214" t="s">
        <v>39</v>
      </c>
      <c r="I4" s="1"/>
      <c r="J4" s="1"/>
      <c r="K4" s="303" t="s">
        <v>147</v>
      </c>
      <c r="L4" s="303"/>
    </row>
    <row r="5" spans="1:12" ht="18.75" thickBot="1">
      <c r="A5" s="4" t="s">
        <v>59</v>
      </c>
      <c r="B5" s="5" t="s">
        <v>63</v>
      </c>
      <c r="C5" s="6"/>
      <c r="D5" s="6"/>
      <c r="E5" s="199">
        <v>2014</v>
      </c>
      <c r="F5" s="308">
        <v>41963</v>
      </c>
      <c r="G5" s="301">
        <v>41973</v>
      </c>
      <c r="H5" s="302">
        <v>41973</v>
      </c>
      <c r="I5" s="1"/>
      <c r="J5" s="1"/>
      <c r="K5" s="303" t="s">
        <v>149</v>
      </c>
      <c r="L5" s="303"/>
    </row>
    <row r="6" spans="1:12" ht="15.75" thickBot="1">
      <c r="A6" s="7" t="s">
        <v>46</v>
      </c>
      <c r="B6" s="8"/>
      <c r="C6" s="8"/>
      <c r="D6" s="8"/>
      <c r="E6" s="9"/>
      <c r="F6" s="10"/>
      <c r="G6" s="11"/>
      <c r="H6" s="12"/>
      <c r="I6" s="1"/>
      <c r="J6" s="1"/>
      <c r="K6" s="303" t="s">
        <v>148</v>
      </c>
      <c r="L6" s="303"/>
    </row>
    <row r="7" spans="1:12" ht="12.75">
      <c r="A7" s="54" t="s">
        <v>84</v>
      </c>
      <c r="B7" s="268" t="s">
        <v>85</v>
      </c>
      <c r="C7" s="14"/>
      <c r="D7" s="14"/>
      <c r="E7" s="15">
        <v>7100</v>
      </c>
      <c r="F7" s="84">
        <v>7100</v>
      </c>
      <c r="G7" s="242">
        <v>7112</v>
      </c>
      <c r="H7" s="250">
        <f>(G7/F7)*100</f>
        <v>100.16901408450704</v>
      </c>
      <c r="I7" s="1"/>
      <c r="J7" s="1"/>
      <c r="K7" s="303" t="s">
        <v>154</v>
      </c>
      <c r="L7" s="303"/>
    </row>
    <row r="8" spans="1:12" ht="12.75">
      <c r="A8" s="16">
        <v>1112</v>
      </c>
      <c r="B8" s="35" t="s">
        <v>0</v>
      </c>
      <c r="C8" s="18"/>
      <c r="D8" s="18"/>
      <c r="E8" s="19">
        <v>500</v>
      </c>
      <c r="F8" s="42">
        <v>500</v>
      </c>
      <c r="G8" s="88">
        <v>397</v>
      </c>
      <c r="H8" s="251">
        <f aca="true" t="shared" si="0" ref="H8:H57">(G8/F8)*100</f>
        <v>79.4</v>
      </c>
      <c r="I8" s="1"/>
      <c r="J8" s="1"/>
      <c r="K8" s="303" t="s">
        <v>161</v>
      </c>
      <c r="L8" s="303"/>
    </row>
    <row r="9" spans="1:12" ht="12.75">
      <c r="A9" s="16">
        <v>1113</v>
      </c>
      <c r="B9" s="37" t="s">
        <v>86</v>
      </c>
      <c r="C9" s="18"/>
      <c r="D9" s="21"/>
      <c r="E9" s="19">
        <v>700</v>
      </c>
      <c r="F9" s="42">
        <v>842</v>
      </c>
      <c r="G9" s="88">
        <v>858</v>
      </c>
      <c r="H9" s="251">
        <f t="shared" si="0"/>
        <v>101.90023752969122</v>
      </c>
      <c r="I9" s="1"/>
      <c r="J9" s="1"/>
      <c r="K9" s="1"/>
      <c r="L9" s="1"/>
    </row>
    <row r="10" spans="1:12" ht="12.75">
      <c r="A10" s="16">
        <v>1121</v>
      </c>
      <c r="B10" s="35" t="s">
        <v>37</v>
      </c>
      <c r="C10" s="18"/>
      <c r="D10" s="18"/>
      <c r="E10" s="19">
        <v>7500</v>
      </c>
      <c r="F10" s="42">
        <v>7500</v>
      </c>
      <c r="G10" s="88">
        <v>7372</v>
      </c>
      <c r="H10" s="251">
        <f t="shared" si="0"/>
        <v>98.29333333333334</v>
      </c>
      <c r="I10" s="1"/>
      <c r="J10" s="1"/>
      <c r="K10" s="1"/>
      <c r="L10" s="1"/>
    </row>
    <row r="11" spans="1:12" ht="12.75">
      <c r="A11" s="16">
        <v>1122</v>
      </c>
      <c r="B11" s="37" t="s">
        <v>87</v>
      </c>
      <c r="C11" s="18"/>
      <c r="D11" s="21"/>
      <c r="E11" s="19">
        <v>500</v>
      </c>
      <c r="F11" s="171">
        <v>373</v>
      </c>
      <c r="G11" s="88">
        <v>373</v>
      </c>
      <c r="H11" s="251">
        <f t="shared" si="0"/>
        <v>100</v>
      </c>
      <c r="I11" s="1"/>
      <c r="J11" s="1"/>
      <c r="K11" s="1"/>
      <c r="L11" s="1"/>
    </row>
    <row r="12" spans="1:12" ht="12.75">
      <c r="A12" s="16">
        <v>1211</v>
      </c>
      <c r="B12" s="37" t="s">
        <v>88</v>
      </c>
      <c r="C12" s="18"/>
      <c r="D12" s="18"/>
      <c r="E12" s="19">
        <v>15000</v>
      </c>
      <c r="F12" s="42">
        <v>15990</v>
      </c>
      <c r="G12" s="88">
        <v>16302</v>
      </c>
      <c r="H12" s="251">
        <f t="shared" si="0"/>
        <v>101.95121951219512</v>
      </c>
      <c r="I12" s="22"/>
      <c r="J12" s="1"/>
      <c r="K12" s="1"/>
      <c r="L12" s="1"/>
    </row>
    <row r="13" spans="1:12" ht="13.5" thickBot="1">
      <c r="A13" s="16">
        <v>1511</v>
      </c>
      <c r="B13" s="37" t="s">
        <v>1</v>
      </c>
      <c r="C13" s="18"/>
      <c r="D13" s="18"/>
      <c r="E13" s="23">
        <v>1300</v>
      </c>
      <c r="F13" s="248">
        <v>1300</v>
      </c>
      <c r="G13" s="256">
        <v>1114</v>
      </c>
      <c r="H13" s="252">
        <f t="shared" si="0"/>
        <v>85.6923076923077</v>
      </c>
      <c r="I13" s="22"/>
      <c r="J13" s="1"/>
      <c r="K13" s="1"/>
      <c r="L13" s="1"/>
    </row>
    <row r="14" spans="1:12" ht="13.5" thickBot="1">
      <c r="A14" s="24" t="s">
        <v>48</v>
      </c>
      <c r="B14" s="25"/>
      <c r="C14" s="26"/>
      <c r="D14" s="26"/>
      <c r="E14" s="154">
        <f>SUM(E7:E13)</f>
        <v>32600</v>
      </c>
      <c r="F14" s="161">
        <f>SUM(F7:F13)</f>
        <v>33605</v>
      </c>
      <c r="G14" s="257">
        <f>SUM(G7:G13)</f>
        <v>33528</v>
      </c>
      <c r="H14" s="253">
        <f t="shared" si="0"/>
        <v>99.7708674304419</v>
      </c>
      <c r="I14" s="22"/>
      <c r="J14" s="1"/>
      <c r="K14" s="1"/>
      <c r="L14" s="1"/>
    </row>
    <row r="15" spans="1:12" ht="12.75">
      <c r="A15" s="156" t="s">
        <v>125</v>
      </c>
      <c r="B15" s="181" t="s">
        <v>126</v>
      </c>
      <c r="C15" s="31"/>
      <c r="D15" s="31"/>
      <c r="E15" s="19">
        <v>0</v>
      </c>
      <c r="F15" s="42">
        <v>5</v>
      </c>
      <c r="G15" s="88">
        <v>5</v>
      </c>
      <c r="H15" s="254">
        <v>0</v>
      </c>
      <c r="I15" s="22"/>
      <c r="J15" s="1"/>
      <c r="K15" s="1"/>
      <c r="L15" s="1"/>
    </row>
    <row r="16" spans="1:12" ht="12.75">
      <c r="A16" s="29">
        <v>1340</v>
      </c>
      <c r="B16" s="20" t="s">
        <v>2</v>
      </c>
      <c r="C16" s="18"/>
      <c r="D16" s="18"/>
      <c r="E16" s="19">
        <v>1500</v>
      </c>
      <c r="F16" s="42">
        <v>1500</v>
      </c>
      <c r="G16" s="88">
        <v>1444</v>
      </c>
      <c r="H16" s="251">
        <f t="shared" si="0"/>
        <v>96.26666666666667</v>
      </c>
      <c r="I16" s="1"/>
      <c r="J16" s="1"/>
      <c r="K16" s="1"/>
      <c r="L16" s="1"/>
    </row>
    <row r="17" spans="1:12" ht="12.75">
      <c r="A17" s="16">
        <v>1341</v>
      </c>
      <c r="B17" s="17" t="s">
        <v>19</v>
      </c>
      <c r="C17" s="18"/>
      <c r="D17" s="21"/>
      <c r="E17" s="19">
        <v>100</v>
      </c>
      <c r="F17" s="171">
        <v>100</v>
      </c>
      <c r="G17" s="88">
        <v>98</v>
      </c>
      <c r="H17" s="251">
        <f t="shared" si="0"/>
        <v>98</v>
      </c>
      <c r="I17" s="1"/>
      <c r="J17" s="1"/>
      <c r="K17" s="1"/>
      <c r="L17" s="1"/>
    </row>
    <row r="18" spans="1:12" ht="12.75">
      <c r="A18" s="16">
        <v>1343</v>
      </c>
      <c r="B18" s="20" t="s">
        <v>34</v>
      </c>
      <c r="C18" s="18"/>
      <c r="D18" s="18"/>
      <c r="E18" s="19">
        <v>5</v>
      </c>
      <c r="F18" s="171">
        <v>7</v>
      </c>
      <c r="G18" s="88">
        <v>9</v>
      </c>
      <c r="H18" s="251">
        <f t="shared" si="0"/>
        <v>128.57142857142858</v>
      </c>
      <c r="I18" s="1"/>
      <c r="J18" s="1"/>
      <c r="K18" s="1"/>
      <c r="L18" s="1"/>
    </row>
    <row r="19" spans="1:12" ht="12.75">
      <c r="A19" s="16">
        <v>1351</v>
      </c>
      <c r="B19" s="20" t="s">
        <v>56</v>
      </c>
      <c r="C19" s="18"/>
      <c r="D19" s="18"/>
      <c r="E19" s="19">
        <v>140</v>
      </c>
      <c r="F19" s="171">
        <v>140</v>
      </c>
      <c r="G19" s="88">
        <v>133</v>
      </c>
      <c r="H19" s="251">
        <f t="shared" si="0"/>
        <v>95</v>
      </c>
      <c r="I19" s="1"/>
      <c r="J19" s="1"/>
      <c r="K19" s="1"/>
      <c r="L19" s="1"/>
    </row>
    <row r="20" spans="1:12" ht="12.75">
      <c r="A20" s="16">
        <v>1355</v>
      </c>
      <c r="B20" s="20" t="s">
        <v>57</v>
      </c>
      <c r="C20" s="18"/>
      <c r="D20" s="18"/>
      <c r="E20" s="23">
        <v>336</v>
      </c>
      <c r="F20" s="248">
        <v>336</v>
      </c>
      <c r="G20" s="256">
        <v>247</v>
      </c>
      <c r="H20" s="251">
        <f t="shared" si="0"/>
        <v>73.51190476190477</v>
      </c>
      <c r="I20" s="1"/>
      <c r="J20" s="1"/>
      <c r="K20" s="1"/>
      <c r="L20" s="1"/>
    </row>
    <row r="21" spans="1:12" ht="13.5" thickBot="1">
      <c r="A21" s="16">
        <v>1361</v>
      </c>
      <c r="B21" s="20" t="s">
        <v>20</v>
      </c>
      <c r="C21" s="18"/>
      <c r="D21" s="18"/>
      <c r="E21" s="23">
        <v>130</v>
      </c>
      <c r="F21" s="248">
        <v>130</v>
      </c>
      <c r="G21" s="256">
        <v>117</v>
      </c>
      <c r="H21" s="255">
        <f t="shared" si="0"/>
        <v>90</v>
      </c>
      <c r="I21" s="1"/>
      <c r="J21" s="1"/>
      <c r="K21" s="1"/>
      <c r="L21" s="1"/>
    </row>
    <row r="22" spans="1:12" ht="13.5" thickBot="1">
      <c r="A22" s="24" t="s">
        <v>44</v>
      </c>
      <c r="B22" s="33"/>
      <c r="C22" s="26"/>
      <c r="D22" s="26"/>
      <c r="E22" s="154">
        <f>SUM(E15:E21)</f>
        <v>2211</v>
      </c>
      <c r="F22" s="161">
        <f>SUM(F15:F21)</f>
        <v>2218</v>
      </c>
      <c r="G22" s="257">
        <f>SUM(G15:G21)</f>
        <v>2053</v>
      </c>
      <c r="H22" s="253">
        <f t="shared" si="0"/>
        <v>92.56086564472497</v>
      </c>
      <c r="I22" s="1"/>
      <c r="J22" s="1"/>
      <c r="K22" s="1"/>
      <c r="L22" s="1"/>
    </row>
    <row r="23" spans="1:12" ht="13.5" thickBot="1">
      <c r="A23" s="34">
        <v>2460</v>
      </c>
      <c r="B23" s="35" t="s">
        <v>90</v>
      </c>
      <c r="C23" s="21"/>
      <c r="D23" s="21"/>
      <c r="E23" s="36">
        <v>23</v>
      </c>
      <c r="F23" s="84">
        <v>23</v>
      </c>
      <c r="G23" s="242">
        <v>23</v>
      </c>
      <c r="H23" s="254">
        <f t="shared" si="0"/>
        <v>100</v>
      </c>
      <c r="I23" s="1"/>
      <c r="J23" s="1"/>
      <c r="K23" s="1"/>
      <c r="L23" s="1"/>
    </row>
    <row r="24" spans="1:12" ht="13.5" thickBot="1">
      <c r="A24" s="40" t="s">
        <v>51</v>
      </c>
      <c r="B24" s="33"/>
      <c r="C24" s="26"/>
      <c r="D24" s="26"/>
      <c r="E24" s="154">
        <f>SUM(E23:E23)</f>
        <v>23</v>
      </c>
      <c r="F24" s="161">
        <f>SUM(F23:F23)</f>
        <v>23</v>
      </c>
      <c r="G24" s="257">
        <f>SUM(G23:G23)</f>
        <v>23</v>
      </c>
      <c r="H24" s="155">
        <f t="shared" si="0"/>
        <v>100</v>
      </c>
      <c r="I24" s="1"/>
      <c r="J24" s="1"/>
      <c r="K24" s="1"/>
      <c r="L24" s="1"/>
    </row>
    <row r="25" spans="1:12" ht="13.5" thickBot="1">
      <c r="A25" s="162" t="s">
        <v>119</v>
      </c>
      <c r="B25" s="175" t="s">
        <v>73</v>
      </c>
      <c r="C25" s="41"/>
      <c r="D25" s="41"/>
      <c r="E25" s="173">
        <v>0</v>
      </c>
      <c r="F25" s="160">
        <v>179</v>
      </c>
      <c r="G25" s="83">
        <v>179</v>
      </c>
      <c r="H25" s="155">
        <f t="shared" si="0"/>
        <v>100</v>
      </c>
      <c r="I25" s="1"/>
      <c r="J25" s="1"/>
      <c r="K25" s="1"/>
      <c r="L25" s="1"/>
    </row>
    <row r="26" spans="1:12" ht="12.75">
      <c r="A26" s="174">
        <v>4112</v>
      </c>
      <c r="B26" s="37" t="s">
        <v>123</v>
      </c>
      <c r="C26" s="18"/>
      <c r="D26" s="18"/>
      <c r="E26" s="19">
        <v>1726</v>
      </c>
      <c r="F26" s="32">
        <v>1726</v>
      </c>
      <c r="G26" s="88">
        <v>1582</v>
      </c>
      <c r="H26" s="159">
        <f t="shared" si="0"/>
        <v>91.65701042873697</v>
      </c>
      <c r="I26" s="1"/>
      <c r="J26" s="1"/>
      <c r="K26" s="1"/>
      <c r="L26" s="1"/>
    </row>
    <row r="27" spans="1:12" ht="12.75">
      <c r="A27" s="43">
        <v>4116</v>
      </c>
      <c r="B27" s="37" t="s">
        <v>120</v>
      </c>
      <c r="C27" s="18"/>
      <c r="D27" s="18"/>
      <c r="E27" s="19">
        <v>0</v>
      </c>
      <c r="F27" s="171">
        <v>1072</v>
      </c>
      <c r="G27" s="88">
        <v>1072</v>
      </c>
      <c r="H27" s="159">
        <f t="shared" si="0"/>
        <v>100</v>
      </c>
      <c r="I27" s="1"/>
      <c r="J27" s="1"/>
      <c r="K27" s="1"/>
      <c r="L27" s="1"/>
    </row>
    <row r="28" spans="1:12" ht="12.75">
      <c r="A28" s="180">
        <v>4122</v>
      </c>
      <c r="B28" s="181" t="s">
        <v>141</v>
      </c>
      <c r="C28" s="31"/>
      <c r="D28" s="38"/>
      <c r="E28" s="265">
        <v>0</v>
      </c>
      <c r="F28" s="171">
        <v>8</v>
      </c>
      <c r="G28" s="88">
        <v>8</v>
      </c>
      <c r="H28" s="159">
        <f t="shared" si="0"/>
        <v>100</v>
      </c>
      <c r="I28" s="1"/>
      <c r="J28" s="1"/>
      <c r="K28" s="1"/>
      <c r="L28" s="1"/>
    </row>
    <row r="29" spans="1:12" ht="12.75">
      <c r="A29" s="180">
        <v>4213</v>
      </c>
      <c r="B29" s="181" t="s">
        <v>122</v>
      </c>
      <c r="C29" s="31"/>
      <c r="D29" s="21"/>
      <c r="E29" s="265">
        <v>145</v>
      </c>
      <c r="F29" s="171">
        <v>145</v>
      </c>
      <c r="G29" s="88">
        <v>132</v>
      </c>
      <c r="H29" s="159">
        <f t="shared" si="0"/>
        <v>91.0344827586207</v>
      </c>
      <c r="I29" s="1"/>
      <c r="J29" s="1"/>
      <c r="K29" s="1"/>
      <c r="L29" s="1"/>
    </row>
    <row r="30" spans="1:12" ht="13.5" thickBot="1">
      <c r="A30" s="180">
        <v>4216</v>
      </c>
      <c r="B30" s="181" t="s">
        <v>121</v>
      </c>
      <c r="C30" s="31"/>
      <c r="D30" s="18"/>
      <c r="E30" s="270">
        <v>2469</v>
      </c>
      <c r="F30" s="248">
        <v>4351</v>
      </c>
      <c r="G30" s="256">
        <v>4130</v>
      </c>
      <c r="H30" s="291">
        <f t="shared" si="0"/>
        <v>94.92070788324523</v>
      </c>
      <c r="I30" s="1"/>
      <c r="J30" s="1"/>
      <c r="K30" s="1"/>
      <c r="L30" s="1"/>
    </row>
    <row r="31" spans="1:12" ht="13.5" thickBot="1">
      <c r="A31" s="44" t="s">
        <v>45</v>
      </c>
      <c r="B31" s="30"/>
      <c r="C31" s="31"/>
      <c r="D31" s="21"/>
      <c r="E31" s="154">
        <f>SUM(E25:E30)</f>
        <v>4340</v>
      </c>
      <c r="F31" s="161">
        <f>SUM(F25:F30)</f>
        <v>7481</v>
      </c>
      <c r="G31" s="257">
        <f>SUM(G25:G30)</f>
        <v>7103</v>
      </c>
      <c r="H31" s="155">
        <f t="shared" si="0"/>
        <v>94.9471995722497</v>
      </c>
      <c r="I31" s="1"/>
      <c r="J31" s="1"/>
      <c r="K31" s="1"/>
      <c r="L31" s="1"/>
    </row>
    <row r="32" spans="1:12" ht="15.75" thickBot="1">
      <c r="A32" s="45" t="s">
        <v>47</v>
      </c>
      <c r="B32" s="8"/>
      <c r="C32" s="46"/>
      <c r="D32" s="46"/>
      <c r="E32" s="183">
        <f>E14+E22+E24+E31</f>
        <v>39174</v>
      </c>
      <c r="F32" s="61">
        <f>F14+F22+F24+F31</f>
        <v>43327</v>
      </c>
      <c r="G32" s="238">
        <f>G14+G22+G24+G31</f>
        <v>42707</v>
      </c>
      <c r="H32" s="253">
        <f t="shared" si="0"/>
        <v>98.56902162623769</v>
      </c>
      <c r="I32" s="1"/>
      <c r="J32" s="1"/>
      <c r="K32" s="1"/>
      <c r="L32" s="1"/>
    </row>
    <row r="33" spans="1:12" ht="15">
      <c r="A33" s="50"/>
      <c r="B33" s="8"/>
      <c r="C33" s="8"/>
      <c r="D33" s="8"/>
      <c r="E33" s="48"/>
      <c r="F33" s="48"/>
      <c r="G33" s="48"/>
      <c r="H33" s="49"/>
      <c r="I33" s="1"/>
      <c r="J33" s="1"/>
      <c r="K33" s="1"/>
      <c r="L33" s="1"/>
    </row>
    <row r="34" spans="1:12" ht="15">
      <c r="A34" s="50"/>
      <c r="B34" s="8"/>
      <c r="C34" s="8"/>
      <c r="D34" s="8"/>
      <c r="E34" s="48"/>
      <c r="F34" s="48"/>
      <c r="G34" s="48"/>
      <c r="H34" s="49"/>
      <c r="I34" s="1"/>
      <c r="J34" s="1"/>
      <c r="K34" s="1"/>
      <c r="L34" s="1"/>
    </row>
    <row r="35" spans="1:12" ht="15">
      <c r="A35" s="50"/>
      <c r="B35" s="8"/>
      <c r="C35" s="8"/>
      <c r="D35" s="8"/>
      <c r="E35" s="48"/>
      <c r="F35" s="48"/>
      <c r="G35" s="48"/>
      <c r="H35" s="49"/>
      <c r="I35" s="1"/>
      <c r="J35" s="1"/>
      <c r="K35" s="1"/>
      <c r="L35" s="1"/>
    </row>
    <row r="36" spans="1:12" ht="15" thickBot="1">
      <c r="A36" s="50" t="s">
        <v>61</v>
      </c>
      <c r="B36" s="21"/>
      <c r="C36" s="21"/>
      <c r="D36" s="21"/>
      <c r="E36" s="51"/>
      <c r="F36" s="52"/>
      <c r="G36" s="53"/>
      <c r="H36" s="49"/>
      <c r="I36" s="1"/>
      <c r="J36" s="1"/>
      <c r="K36" s="1"/>
      <c r="L36" s="1"/>
    </row>
    <row r="37" spans="1:12" ht="12.75">
      <c r="A37" s="54">
        <v>2119</v>
      </c>
      <c r="B37" s="292" t="s">
        <v>115</v>
      </c>
      <c r="C37" s="55"/>
      <c r="D37" s="12"/>
      <c r="E37" s="15">
        <v>70</v>
      </c>
      <c r="F37" s="84">
        <v>88</v>
      </c>
      <c r="G37" s="242">
        <v>89</v>
      </c>
      <c r="H37" s="163">
        <f t="shared" si="0"/>
        <v>101.13636363636364</v>
      </c>
      <c r="I37" s="1"/>
      <c r="J37" s="1"/>
      <c r="K37" s="1"/>
      <c r="L37" s="1"/>
    </row>
    <row r="38" spans="1:12" ht="12.75">
      <c r="A38" s="16">
        <v>2310</v>
      </c>
      <c r="B38" s="37" t="s">
        <v>5</v>
      </c>
      <c r="C38" s="18"/>
      <c r="D38" s="267" t="s">
        <v>118</v>
      </c>
      <c r="E38" s="19">
        <v>180</v>
      </c>
      <c r="F38" s="239">
        <v>187</v>
      </c>
      <c r="G38" s="88">
        <v>192</v>
      </c>
      <c r="H38" s="158">
        <f t="shared" si="0"/>
        <v>102.67379679144386</v>
      </c>
      <c r="I38" s="1"/>
      <c r="J38" s="1"/>
      <c r="K38" s="28"/>
      <c r="L38" s="1"/>
    </row>
    <row r="39" spans="1:12" ht="12.75">
      <c r="A39" s="16">
        <v>3314</v>
      </c>
      <c r="B39" s="37" t="s">
        <v>94</v>
      </c>
      <c r="C39" s="18"/>
      <c r="D39" s="38"/>
      <c r="E39" s="19">
        <v>22</v>
      </c>
      <c r="F39" s="171">
        <v>22</v>
      </c>
      <c r="G39" s="88">
        <v>16</v>
      </c>
      <c r="H39" s="158">
        <f t="shared" si="0"/>
        <v>72.72727272727273</v>
      </c>
      <c r="I39" s="1"/>
      <c r="J39" s="1"/>
      <c r="K39" s="1"/>
      <c r="L39" s="1"/>
    </row>
    <row r="40" spans="1:12" ht="12.75">
      <c r="A40" s="16">
        <v>3319</v>
      </c>
      <c r="B40" s="37" t="s">
        <v>95</v>
      </c>
      <c r="C40" s="18"/>
      <c r="D40" s="56"/>
      <c r="E40" s="19">
        <v>16</v>
      </c>
      <c r="F40" s="171">
        <v>22</v>
      </c>
      <c r="G40" s="88">
        <v>18</v>
      </c>
      <c r="H40" s="158">
        <f t="shared" si="0"/>
        <v>81.81818181818183</v>
      </c>
      <c r="I40" s="1"/>
      <c r="J40" s="1"/>
      <c r="K40" s="1"/>
      <c r="L40" s="1"/>
    </row>
    <row r="41" spans="1:12" ht="12.75">
      <c r="A41" s="16">
        <v>3349</v>
      </c>
      <c r="B41" s="37" t="s">
        <v>96</v>
      </c>
      <c r="C41" s="18"/>
      <c r="D41" s="38"/>
      <c r="E41" s="19">
        <v>30</v>
      </c>
      <c r="F41" s="171">
        <v>30</v>
      </c>
      <c r="G41" s="88">
        <v>40</v>
      </c>
      <c r="H41" s="158">
        <f t="shared" si="0"/>
        <v>133.33333333333331</v>
      </c>
      <c r="I41" s="1"/>
      <c r="J41" s="1"/>
      <c r="K41" s="1"/>
      <c r="L41" s="1"/>
    </row>
    <row r="42" spans="1:12" ht="12.75">
      <c r="A42" s="16">
        <v>3599</v>
      </c>
      <c r="B42" s="37" t="s">
        <v>97</v>
      </c>
      <c r="C42" s="18"/>
      <c r="D42" s="38"/>
      <c r="E42" s="19">
        <v>670</v>
      </c>
      <c r="F42" s="171">
        <v>670</v>
      </c>
      <c r="G42" s="88">
        <v>620</v>
      </c>
      <c r="H42" s="158">
        <f t="shared" si="0"/>
        <v>92.53731343283582</v>
      </c>
      <c r="I42" s="1"/>
      <c r="J42" s="1"/>
      <c r="K42" s="1"/>
      <c r="L42" s="1"/>
    </row>
    <row r="43" spans="1:12" ht="12.75">
      <c r="A43" s="16">
        <v>3612</v>
      </c>
      <c r="B43" s="37" t="s">
        <v>101</v>
      </c>
      <c r="C43" s="18"/>
      <c r="D43" s="38"/>
      <c r="E43" s="19">
        <v>2970</v>
      </c>
      <c r="F43" s="171">
        <v>2970</v>
      </c>
      <c r="G43" s="88">
        <v>2798</v>
      </c>
      <c r="H43" s="158">
        <f t="shared" si="0"/>
        <v>94.20875420875421</v>
      </c>
      <c r="I43" s="1"/>
      <c r="J43" s="1"/>
      <c r="K43" s="1"/>
      <c r="L43" s="1"/>
    </row>
    <row r="44" spans="1:12" ht="12.75">
      <c r="A44" s="16">
        <v>3613</v>
      </c>
      <c r="B44" s="37" t="s">
        <v>102</v>
      </c>
      <c r="C44" s="18"/>
      <c r="D44" s="38"/>
      <c r="E44" s="19">
        <v>513</v>
      </c>
      <c r="F44" s="171">
        <v>593</v>
      </c>
      <c r="G44" s="88">
        <v>624</v>
      </c>
      <c r="H44" s="158">
        <f t="shared" si="0"/>
        <v>105.22765598650928</v>
      </c>
      <c r="I44" s="1"/>
      <c r="J44" s="1"/>
      <c r="K44" s="1"/>
      <c r="L44" s="1"/>
    </row>
    <row r="45" spans="1:12" ht="12.75">
      <c r="A45" s="16">
        <v>3632</v>
      </c>
      <c r="B45" s="37" t="s">
        <v>116</v>
      </c>
      <c r="C45" s="18"/>
      <c r="D45" s="38"/>
      <c r="E45" s="19">
        <v>15</v>
      </c>
      <c r="F45" s="171">
        <v>21</v>
      </c>
      <c r="G45" s="88">
        <v>25</v>
      </c>
      <c r="H45" s="158">
        <f t="shared" si="0"/>
        <v>119.04761904761905</v>
      </c>
      <c r="I45" s="1"/>
      <c r="J45" s="1"/>
      <c r="K45" s="1"/>
      <c r="L45" s="1"/>
    </row>
    <row r="46" spans="1:12" ht="12.75">
      <c r="A46" s="16">
        <v>3633</v>
      </c>
      <c r="B46" s="181" t="s">
        <v>114</v>
      </c>
      <c r="C46" s="31"/>
      <c r="D46" s="56"/>
      <c r="E46" s="19">
        <v>50</v>
      </c>
      <c r="F46" s="239">
        <v>50</v>
      </c>
      <c r="G46" s="88">
        <v>36</v>
      </c>
      <c r="H46" s="158">
        <f t="shared" si="0"/>
        <v>72</v>
      </c>
      <c r="I46" s="1"/>
      <c r="J46" s="1"/>
      <c r="K46" s="1"/>
      <c r="L46" s="1"/>
    </row>
    <row r="47" spans="1:12" ht="12.75">
      <c r="A47" s="16">
        <v>3722</v>
      </c>
      <c r="B47" s="37" t="s">
        <v>103</v>
      </c>
      <c r="C47" s="18"/>
      <c r="D47" s="38"/>
      <c r="E47" s="19">
        <v>170</v>
      </c>
      <c r="F47" s="239">
        <v>263</v>
      </c>
      <c r="G47" s="88">
        <v>243</v>
      </c>
      <c r="H47" s="158">
        <f t="shared" si="0"/>
        <v>92.39543726235742</v>
      </c>
      <c r="I47" s="1"/>
      <c r="J47" s="1"/>
      <c r="K47" s="1"/>
      <c r="L47" s="1"/>
    </row>
    <row r="48" spans="1:12" ht="12.75">
      <c r="A48" s="16">
        <v>5311</v>
      </c>
      <c r="B48" s="37" t="s">
        <v>104</v>
      </c>
      <c r="C48" s="18"/>
      <c r="D48" s="38"/>
      <c r="E48" s="19">
        <v>15</v>
      </c>
      <c r="F48" s="171">
        <v>15</v>
      </c>
      <c r="G48" s="88">
        <v>18</v>
      </c>
      <c r="H48" s="158">
        <f t="shared" si="0"/>
        <v>120</v>
      </c>
      <c r="I48" s="1"/>
      <c r="J48" s="1"/>
      <c r="K48" s="1"/>
      <c r="L48" s="1"/>
    </row>
    <row r="49" spans="1:12" ht="12.75">
      <c r="A49" s="16">
        <v>6171</v>
      </c>
      <c r="B49" s="181" t="s">
        <v>117</v>
      </c>
      <c r="C49" s="31"/>
      <c r="D49" s="56"/>
      <c r="E49" s="19">
        <v>14</v>
      </c>
      <c r="F49" s="239">
        <v>23</v>
      </c>
      <c r="G49" s="88">
        <v>18</v>
      </c>
      <c r="H49" s="158">
        <f t="shared" si="0"/>
        <v>78.26086956521739</v>
      </c>
      <c r="I49" s="1"/>
      <c r="J49" s="1"/>
      <c r="K49" s="1"/>
      <c r="L49" s="1"/>
    </row>
    <row r="50" spans="1:12" ht="12.75">
      <c r="A50" s="16">
        <v>6310</v>
      </c>
      <c r="B50" s="35" t="s">
        <v>105</v>
      </c>
      <c r="C50" s="18"/>
      <c r="D50" s="38"/>
      <c r="E50" s="19">
        <v>200</v>
      </c>
      <c r="F50" s="171">
        <v>210</v>
      </c>
      <c r="G50" s="88">
        <v>126</v>
      </c>
      <c r="H50" s="158">
        <f t="shared" si="0"/>
        <v>60</v>
      </c>
      <c r="I50" s="1"/>
      <c r="J50" s="1"/>
      <c r="K50" s="1"/>
      <c r="L50" s="1"/>
    </row>
    <row r="51" spans="1:12" ht="13.5" thickBot="1">
      <c r="A51" s="16">
        <v>6402</v>
      </c>
      <c r="B51" s="264" t="s">
        <v>74</v>
      </c>
      <c r="C51" s="18"/>
      <c r="D51" s="38"/>
      <c r="E51" s="39">
        <v>5</v>
      </c>
      <c r="F51" s="249">
        <v>29</v>
      </c>
      <c r="G51" s="90">
        <v>30</v>
      </c>
      <c r="H51" s="263">
        <f t="shared" si="0"/>
        <v>103.44827586206897</v>
      </c>
      <c r="I51" s="1"/>
      <c r="J51" s="1"/>
      <c r="K51" s="1"/>
      <c r="L51" s="1"/>
    </row>
    <row r="52" spans="1:12" ht="15.75" thickBot="1">
      <c r="A52" s="58" t="s">
        <v>22</v>
      </c>
      <c r="B52" s="59"/>
      <c r="C52" s="59"/>
      <c r="D52" s="60"/>
      <c r="E52" s="194">
        <f>SUM(E37:E51)</f>
        <v>4940</v>
      </c>
      <c r="F52" s="47">
        <f>SUM(F37:F51)</f>
        <v>5193</v>
      </c>
      <c r="G52" s="243">
        <f>SUM(G37:G51)</f>
        <v>4893</v>
      </c>
      <c r="H52" s="155">
        <f t="shared" si="0"/>
        <v>94.22299248989023</v>
      </c>
      <c r="I52" s="1"/>
      <c r="J52" s="1"/>
      <c r="K52" s="1"/>
      <c r="L52" s="1"/>
    </row>
    <row r="53" spans="1:12" ht="14.25">
      <c r="A53" s="58" t="s">
        <v>62</v>
      </c>
      <c r="B53" s="18"/>
      <c r="C53" s="18"/>
      <c r="D53" s="38"/>
      <c r="E53" s="62"/>
      <c r="F53" s="31"/>
      <c r="G53" s="244"/>
      <c r="H53" s="196"/>
      <c r="I53" s="1"/>
      <c r="J53" s="1"/>
      <c r="K53" s="1"/>
      <c r="L53" s="1"/>
    </row>
    <row r="54" spans="1:12" ht="12.75">
      <c r="A54" s="16">
        <v>4134</v>
      </c>
      <c r="B54" s="86" t="s">
        <v>79</v>
      </c>
      <c r="C54" s="41"/>
      <c r="D54" s="63"/>
      <c r="E54" s="27">
        <v>334</v>
      </c>
      <c r="F54" s="240">
        <v>334</v>
      </c>
      <c r="G54" s="245">
        <v>296</v>
      </c>
      <c r="H54" s="158">
        <f t="shared" si="0"/>
        <v>88.62275449101796</v>
      </c>
      <c r="I54" s="165" t="s">
        <v>82</v>
      </c>
      <c r="J54" s="1"/>
      <c r="K54" s="1"/>
      <c r="L54" s="1"/>
    </row>
    <row r="55" spans="1:12" ht="13.5" thickBot="1">
      <c r="A55" s="43">
        <v>4139</v>
      </c>
      <c r="B55" s="85" t="s">
        <v>106</v>
      </c>
      <c r="C55" s="18"/>
      <c r="D55" s="38"/>
      <c r="E55" s="19">
        <v>345</v>
      </c>
      <c r="F55" s="104">
        <v>345</v>
      </c>
      <c r="G55" s="246">
        <v>338</v>
      </c>
      <c r="H55" s="197">
        <f t="shared" si="0"/>
        <v>97.97101449275362</v>
      </c>
      <c r="I55" s="165" t="s">
        <v>83</v>
      </c>
      <c r="J55" s="1"/>
      <c r="K55" s="1"/>
      <c r="L55" s="1"/>
    </row>
    <row r="56" spans="1:12" ht="15.75" thickBot="1">
      <c r="A56" s="64" t="s">
        <v>60</v>
      </c>
      <c r="B56" s="65"/>
      <c r="C56" s="66"/>
      <c r="D56" s="67"/>
      <c r="E56" s="195">
        <f>E55+E54</f>
        <v>679</v>
      </c>
      <c r="F56" s="241">
        <f>F55+F54</f>
        <v>679</v>
      </c>
      <c r="G56" s="247">
        <f>G55+G54</f>
        <v>634</v>
      </c>
      <c r="H56" s="170">
        <f t="shared" si="0"/>
        <v>93.37260677466863</v>
      </c>
      <c r="I56" s="1"/>
      <c r="J56" s="1"/>
      <c r="K56" s="1"/>
      <c r="L56" s="1"/>
    </row>
    <row r="57" spans="1:12" ht="16.5" thickBot="1">
      <c r="A57" s="68" t="s">
        <v>107</v>
      </c>
      <c r="B57" s="69"/>
      <c r="C57" s="69"/>
      <c r="D57" s="70"/>
      <c r="E57" s="184">
        <f>E56+E52+E32</f>
        <v>44793</v>
      </c>
      <c r="F57" s="223">
        <f>F56+F52+F32</f>
        <v>49199</v>
      </c>
      <c r="G57" s="185">
        <f>G56+G52+G32</f>
        <v>48234</v>
      </c>
      <c r="H57" s="170">
        <f t="shared" si="0"/>
        <v>98.03857801987846</v>
      </c>
      <c r="I57" s="1"/>
      <c r="J57" s="1"/>
      <c r="K57" s="1"/>
      <c r="L57" s="1"/>
    </row>
    <row r="58" spans="1:12" ht="15.75">
      <c r="A58" s="71"/>
      <c r="B58" s="71"/>
      <c r="C58" s="71"/>
      <c r="D58" s="71"/>
      <c r="E58" s="164"/>
      <c r="F58" s="164"/>
      <c r="G58" s="164"/>
      <c r="H58" s="262"/>
      <c r="I58" s="1"/>
      <c r="J58" s="1"/>
      <c r="K58" s="1"/>
      <c r="L58" s="1"/>
    </row>
    <row r="59" spans="1:12" ht="15.75">
      <c r="A59" s="71"/>
      <c r="B59" s="71"/>
      <c r="C59" s="71"/>
      <c r="D59" s="71"/>
      <c r="E59" s="164"/>
      <c r="F59" s="164"/>
      <c r="G59" s="164"/>
      <c r="H59" s="262"/>
      <c r="I59" s="1"/>
      <c r="J59" s="1"/>
      <c r="K59" s="1"/>
      <c r="L59" s="1"/>
    </row>
    <row r="60" spans="1:12" ht="15.75">
      <c r="A60" s="71"/>
      <c r="B60" s="71"/>
      <c r="C60" s="71"/>
      <c r="D60" s="71"/>
      <c r="E60" s="164"/>
      <c r="F60" s="164"/>
      <c r="G60" s="164"/>
      <c r="H60" s="262"/>
      <c r="I60" s="1"/>
      <c r="J60" s="1"/>
      <c r="K60" s="1"/>
      <c r="L60" s="1"/>
    </row>
    <row r="61" spans="1:12" ht="15.75">
      <c r="A61" s="71"/>
      <c r="B61" s="71"/>
      <c r="C61" s="71"/>
      <c r="D61" s="71"/>
      <c r="E61" s="164"/>
      <c r="F61" s="164"/>
      <c r="G61" s="164"/>
      <c r="H61" s="262"/>
      <c r="I61" s="1"/>
      <c r="J61" s="1"/>
      <c r="K61" s="1"/>
      <c r="L61" s="1"/>
    </row>
    <row r="62" spans="1:12" ht="15.75">
      <c r="A62" s="71"/>
      <c r="B62" s="71"/>
      <c r="C62" s="71"/>
      <c r="D62" s="71"/>
      <c r="E62" s="164"/>
      <c r="F62" s="164"/>
      <c r="G62" s="164"/>
      <c r="H62" s="262"/>
      <c r="I62" s="1"/>
      <c r="J62" s="1"/>
      <c r="K62" s="1"/>
      <c r="L62" s="1"/>
    </row>
    <row r="63" spans="1:12" ht="15.75">
      <c r="A63" s="71"/>
      <c r="B63" s="71"/>
      <c r="C63" s="71"/>
      <c r="D63" s="71"/>
      <c r="E63" s="164"/>
      <c r="F63" s="164"/>
      <c r="G63" s="164"/>
      <c r="H63" s="262"/>
      <c r="I63" s="1"/>
      <c r="J63" s="1"/>
      <c r="K63" s="1"/>
      <c r="L63" s="1"/>
    </row>
    <row r="64" spans="1:12" ht="15.75">
      <c r="A64" s="71"/>
      <c r="B64" s="71"/>
      <c r="C64" s="71"/>
      <c r="D64" s="71"/>
      <c r="E64" s="164"/>
      <c r="F64" s="164"/>
      <c r="G64" s="164"/>
      <c r="H64" s="262"/>
      <c r="I64" s="1"/>
      <c r="J64" s="1"/>
      <c r="K64" s="1"/>
      <c r="L64" s="1"/>
    </row>
    <row r="65" spans="1:12" ht="15.75">
      <c r="A65" s="71"/>
      <c r="B65" s="71"/>
      <c r="C65" s="71"/>
      <c r="D65" s="71"/>
      <c r="E65" s="164"/>
      <c r="F65" s="164"/>
      <c r="G65" s="164"/>
      <c r="H65" s="262"/>
      <c r="I65" s="1"/>
      <c r="J65" s="1"/>
      <c r="K65" s="1"/>
      <c r="L65" s="1"/>
    </row>
    <row r="66" spans="1:12" ht="15.75">
      <c r="A66" s="71"/>
      <c r="B66" s="71"/>
      <c r="C66" s="71"/>
      <c r="D66" s="71"/>
      <c r="E66" s="164"/>
      <c r="F66" s="164"/>
      <c r="G66" s="164"/>
      <c r="H66" s="262"/>
      <c r="I66" s="1"/>
      <c r="J66" s="1"/>
      <c r="K66" s="1"/>
      <c r="L66" s="1"/>
    </row>
    <row r="67" spans="1:12" ht="15.75">
      <c r="A67" s="71"/>
      <c r="B67" s="71"/>
      <c r="C67" s="71"/>
      <c r="D67" s="71"/>
      <c r="E67" s="164"/>
      <c r="F67" s="164"/>
      <c r="G67" s="164"/>
      <c r="H67" s="262"/>
      <c r="I67" s="1"/>
      <c r="J67" s="1"/>
      <c r="K67" s="1"/>
      <c r="L67" s="1"/>
    </row>
    <row r="68" spans="1:12" ht="15.75">
      <c r="A68" s="71"/>
      <c r="B68" s="71"/>
      <c r="C68" s="71"/>
      <c r="D68" s="71"/>
      <c r="E68" s="164"/>
      <c r="F68" s="164"/>
      <c r="G68" s="164"/>
      <c r="H68" s="262"/>
      <c r="I68" s="1"/>
      <c r="J68" s="1"/>
      <c r="K68" s="1"/>
      <c r="L68" s="1"/>
    </row>
    <row r="69" spans="1:12" ht="15.75" thickBot="1">
      <c r="A69" s="71"/>
      <c r="B69" s="71"/>
      <c r="C69" s="71"/>
      <c r="D69" s="71"/>
      <c r="E69" s="164"/>
      <c r="F69" s="164"/>
      <c r="G69" s="164"/>
      <c r="H69" s="49"/>
      <c r="I69" s="1"/>
      <c r="J69" s="1"/>
      <c r="K69" s="1"/>
      <c r="L69" s="1"/>
    </row>
    <row r="70" spans="1:12" ht="18.75" thickBot="1">
      <c r="A70" s="72" t="s">
        <v>64</v>
      </c>
      <c r="B70" s="73"/>
      <c r="C70" s="6"/>
      <c r="D70" s="6"/>
      <c r="E70" s="204"/>
      <c r="F70" s="309" t="s">
        <v>36</v>
      </c>
      <c r="G70" s="310" t="s">
        <v>40</v>
      </c>
      <c r="H70" s="212" t="s">
        <v>160</v>
      </c>
      <c r="I70" s="207" t="s">
        <v>76</v>
      </c>
      <c r="J70" s="207"/>
      <c r="K70" s="74"/>
      <c r="L70" s="75"/>
    </row>
    <row r="71" spans="1:12" ht="13.5" thickBot="1">
      <c r="A71" s="21"/>
      <c r="B71" s="21"/>
      <c r="C71" s="6"/>
      <c r="D71" s="21"/>
      <c r="E71" s="205" t="s">
        <v>75</v>
      </c>
      <c r="F71" s="206" t="s">
        <v>156</v>
      </c>
      <c r="G71" s="201">
        <v>41973</v>
      </c>
      <c r="H71" s="260">
        <v>41973</v>
      </c>
      <c r="I71" s="188" t="s">
        <v>77</v>
      </c>
      <c r="J71" s="189" t="s">
        <v>162</v>
      </c>
      <c r="K71" s="261" t="s">
        <v>163</v>
      </c>
      <c r="L71" s="213" t="s">
        <v>39</v>
      </c>
    </row>
    <row r="72" spans="1:12" ht="15" thickBot="1">
      <c r="A72" s="76" t="s">
        <v>27</v>
      </c>
      <c r="B72" s="77"/>
      <c r="C72" s="51"/>
      <c r="D72" s="51"/>
      <c r="E72" s="78"/>
      <c r="F72" s="186"/>
      <c r="G72" s="133"/>
      <c r="H72" s="187"/>
      <c r="I72" s="79"/>
      <c r="J72" s="80"/>
      <c r="K72" s="80"/>
      <c r="L72" s="80"/>
    </row>
    <row r="73" spans="1:12" ht="13.5" thickBot="1">
      <c r="A73" s="81">
        <v>1014</v>
      </c>
      <c r="B73" s="13" t="s">
        <v>3</v>
      </c>
      <c r="C73" s="55"/>
      <c r="D73" s="82"/>
      <c r="E73" s="83">
        <v>230</v>
      </c>
      <c r="F73" s="233">
        <v>196</v>
      </c>
      <c r="G73" s="235">
        <v>96</v>
      </c>
      <c r="H73" s="172">
        <f>G73/F73*100</f>
        <v>48.97959183673469</v>
      </c>
      <c r="I73" s="21"/>
      <c r="J73" s="21"/>
      <c r="K73" s="21"/>
      <c r="L73" s="21"/>
    </row>
    <row r="74" spans="1:12" ht="13.5" thickBot="1">
      <c r="A74" s="43">
        <v>2212</v>
      </c>
      <c r="B74" s="85" t="s">
        <v>28</v>
      </c>
      <c r="C74" s="86"/>
      <c r="D74" s="87"/>
      <c r="E74" s="88">
        <v>5950</v>
      </c>
      <c r="F74" s="42">
        <v>8639</v>
      </c>
      <c r="G74" s="236">
        <v>6392</v>
      </c>
      <c r="H74" s="168">
        <f aca="true" t="shared" si="1" ref="H74:H115">G74/F74*100</f>
        <v>73.9900451441139</v>
      </c>
      <c r="I74" s="177">
        <v>1460</v>
      </c>
      <c r="J74" s="258">
        <v>2782</v>
      </c>
      <c r="K74" s="285">
        <v>2303</v>
      </c>
      <c r="L74" s="176">
        <f>K74/J74*100</f>
        <v>82.78217109992812</v>
      </c>
    </row>
    <row r="75" spans="1:12" ht="12.75">
      <c r="A75" s="43">
        <v>2219</v>
      </c>
      <c r="B75" s="85" t="s">
        <v>142</v>
      </c>
      <c r="C75" s="86"/>
      <c r="D75" s="87"/>
      <c r="E75" s="88">
        <v>0</v>
      </c>
      <c r="F75" s="42">
        <v>48</v>
      </c>
      <c r="G75" s="236">
        <v>47</v>
      </c>
      <c r="H75" s="168">
        <f t="shared" si="1"/>
        <v>97.91666666666666</v>
      </c>
      <c r="I75" s="89"/>
      <c r="J75" s="89"/>
      <c r="K75" s="139"/>
      <c r="L75" s="28"/>
    </row>
    <row r="76" spans="1:12" ht="12.75">
      <c r="A76" s="43">
        <v>2221</v>
      </c>
      <c r="B76" s="20" t="s">
        <v>4</v>
      </c>
      <c r="C76" s="18"/>
      <c r="D76" s="38"/>
      <c r="E76" s="88">
        <v>2600</v>
      </c>
      <c r="F76" s="42">
        <v>2600</v>
      </c>
      <c r="G76" s="236">
        <v>2589</v>
      </c>
      <c r="H76" s="168">
        <f t="shared" si="1"/>
        <v>99.57692307692308</v>
      </c>
      <c r="I76" s="89"/>
      <c r="J76" s="89"/>
      <c r="K76" s="21"/>
      <c r="L76" s="28"/>
    </row>
    <row r="77" spans="1:12" ht="13.5" thickBot="1">
      <c r="A77" s="43">
        <v>2310</v>
      </c>
      <c r="B77" s="20" t="s">
        <v>5</v>
      </c>
      <c r="C77" s="21"/>
      <c r="D77" s="38"/>
      <c r="E77" s="90">
        <v>140</v>
      </c>
      <c r="F77" s="42">
        <v>142</v>
      </c>
      <c r="G77" s="236">
        <v>91</v>
      </c>
      <c r="H77" s="168">
        <f t="shared" si="1"/>
        <v>64.08450704225352</v>
      </c>
      <c r="I77" s="89"/>
      <c r="J77" s="89"/>
      <c r="K77" s="21"/>
      <c r="L77" s="28"/>
    </row>
    <row r="78" spans="1:12" ht="13.5" thickBot="1">
      <c r="A78" s="43">
        <v>2321</v>
      </c>
      <c r="B78" s="37" t="s">
        <v>108</v>
      </c>
      <c r="C78" s="91"/>
      <c r="D78" s="92"/>
      <c r="E78" s="88">
        <v>9570</v>
      </c>
      <c r="F78" s="42">
        <v>9162</v>
      </c>
      <c r="G78" s="236">
        <v>8311</v>
      </c>
      <c r="H78" s="168">
        <f t="shared" si="1"/>
        <v>90.71163501418904</v>
      </c>
      <c r="I78" s="272">
        <v>9100</v>
      </c>
      <c r="J78" s="258">
        <v>8740</v>
      </c>
      <c r="K78" s="286">
        <v>8169</v>
      </c>
      <c r="L78" s="176">
        <f>K78/J78*100</f>
        <v>93.46681922196797</v>
      </c>
    </row>
    <row r="79" spans="1:12" ht="13.5" thickBot="1">
      <c r="A79" s="43">
        <v>3113</v>
      </c>
      <c r="B79" s="85" t="s">
        <v>35</v>
      </c>
      <c r="C79" s="86"/>
      <c r="D79" s="93"/>
      <c r="E79" s="88">
        <v>660</v>
      </c>
      <c r="F79" s="42">
        <v>660</v>
      </c>
      <c r="G79" s="236">
        <v>660</v>
      </c>
      <c r="H79" s="168">
        <f t="shared" si="1"/>
        <v>100</v>
      </c>
      <c r="I79" s="89"/>
      <c r="J79" s="94"/>
      <c r="K79" s="95"/>
      <c r="L79" s="271"/>
    </row>
    <row r="80" spans="1:12" ht="12.75">
      <c r="A80" s="43"/>
      <c r="B80" s="37" t="s">
        <v>58</v>
      </c>
      <c r="C80" s="18"/>
      <c r="D80" s="96"/>
      <c r="E80" s="88">
        <v>4460</v>
      </c>
      <c r="F80" s="42">
        <v>7160</v>
      </c>
      <c r="G80" s="236">
        <v>4228</v>
      </c>
      <c r="H80" s="273">
        <f t="shared" si="1"/>
        <v>59.050279329608934</v>
      </c>
      <c r="I80" s="279">
        <v>400</v>
      </c>
      <c r="J80" s="283">
        <v>3100</v>
      </c>
      <c r="K80" s="280">
        <v>168</v>
      </c>
      <c r="L80" s="277">
        <f>K80/J80*100</f>
        <v>5.419354838709677</v>
      </c>
    </row>
    <row r="81" spans="1:12" ht="13.5" thickBot="1">
      <c r="A81" s="43">
        <v>3314</v>
      </c>
      <c r="B81" s="20" t="s">
        <v>29</v>
      </c>
      <c r="C81" s="18"/>
      <c r="D81" s="38"/>
      <c r="E81" s="88">
        <v>1040</v>
      </c>
      <c r="F81" s="42">
        <v>1490</v>
      </c>
      <c r="G81" s="236">
        <v>1214</v>
      </c>
      <c r="H81" s="273">
        <f t="shared" si="1"/>
        <v>81.47651006711409</v>
      </c>
      <c r="I81" s="281">
        <v>250</v>
      </c>
      <c r="J81" s="284">
        <v>700</v>
      </c>
      <c r="K81" s="282">
        <v>681</v>
      </c>
      <c r="L81" s="278">
        <f>K81/J81*100</f>
        <v>97.28571428571429</v>
      </c>
    </row>
    <row r="82" spans="1:12" ht="12.75">
      <c r="A82" s="43">
        <v>3319</v>
      </c>
      <c r="B82" s="20" t="s">
        <v>23</v>
      </c>
      <c r="C82" s="18"/>
      <c r="D82" s="38"/>
      <c r="E82" s="88">
        <v>690</v>
      </c>
      <c r="F82" s="42">
        <v>690</v>
      </c>
      <c r="G82" s="236">
        <v>429</v>
      </c>
      <c r="H82" s="168">
        <f t="shared" si="1"/>
        <v>62.17391304347826</v>
      </c>
      <c r="I82" s="89"/>
      <c r="J82" s="89"/>
      <c r="K82" s="21"/>
      <c r="L82" s="28"/>
    </row>
    <row r="83" spans="1:12" ht="12.75">
      <c r="A83" s="43">
        <v>3330</v>
      </c>
      <c r="B83" s="20" t="s">
        <v>49</v>
      </c>
      <c r="C83" s="18"/>
      <c r="D83" s="38"/>
      <c r="E83" s="88">
        <v>100</v>
      </c>
      <c r="F83" s="42">
        <v>100</v>
      </c>
      <c r="G83" s="236">
        <v>100</v>
      </c>
      <c r="H83" s="168">
        <f t="shared" si="1"/>
        <v>100</v>
      </c>
      <c r="I83" s="89"/>
      <c r="J83" s="89"/>
      <c r="K83" s="21"/>
      <c r="L83" s="28"/>
    </row>
    <row r="84" spans="1:12" ht="12.75">
      <c r="A84" s="43">
        <v>3349</v>
      </c>
      <c r="B84" s="20" t="s">
        <v>6</v>
      </c>
      <c r="C84" s="18"/>
      <c r="D84" s="96"/>
      <c r="E84" s="88">
        <v>140</v>
      </c>
      <c r="F84" s="42">
        <v>140</v>
      </c>
      <c r="G84" s="236">
        <v>107</v>
      </c>
      <c r="H84" s="168">
        <f t="shared" si="1"/>
        <v>76.42857142857142</v>
      </c>
      <c r="I84" s="89"/>
      <c r="J84" s="89"/>
      <c r="K84" s="21"/>
      <c r="L84" s="28"/>
    </row>
    <row r="85" spans="1:12" ht="12.75">
      <c r="A85" s="43">
        <v>3399</v>
      </c>
      <c r="B85" s="20" t="s">
        <v>7</v>
      </c>
      <c r="C85" s="18"/>
      <c r="D85" s="96"/>
      <c r="E85" s="88">
        <v>70</v>
      </c>
      <c r="F85" s="42">
        <v>70</v>
      </c>
      <c r="G85" s="236">
        <v>48</v>
      </c>
      <c r="H85" s="168">
        <f t="shared" si="1"/>
        <v>68.57142857142857</v>
      </c>
      <c r="I85" s="89"/>
      <c r="J85" s="89"/>
      <c r="K85" s="21"/>
      <c r="L85" s="28"/>
    </row>
    <row r="86" spans="1:12" ht="12.75">
      <c r="A86" s="43">
        <v>3412</v>
      </c>
      <c r="B86" s="99" t="s">
        <v>42</v>
      </c>
      <c r="C86" s="41"/>
      <c r="D86" s="57"/>
      <c r="E86" s="88">
        <v>600</v>
      </c>
      <c r="F86" s="42">
        <v>600</v>
      </c>
      <c r="G86" s="236">
        <v>490</v>
      </c>
      <c r="H86" s="168">
        <f t="shared" si="1"/>
        <v>81.66666666666667</v>
      </c>
      <c r="I86" s="89"/>
      <c r="J86" s="89"/>
      <c r="K86" s="21"/>
      <c r="L86" s="28"/>
    </row>
    <row r="87" spans="1:12" ht="13.5" thickBot="1">
      <c r="A87" s="16">
        <v>3429</v>
      </c>
      <c r="B87" s="20" t="s">
        <v>55</v>
      </c>
      <c r="C87" s="18"/>
      <c r="D87" s="38"/>
      <c r="E87" s="88">
        <v>900</v>
      </c>
      <c r="F87" s="42">
        <v>904</v>
      </c>
      <c r="G87" s="236">
        <v>904</v>
      </c>
      <c r="H87" s="168">
        <f t="shared" si="1"/>
        <v>100</v>
      </c>
      <c r="I87" s="89"/>
      <c r="J87" s="100"/>
      <c r="K87" s="101"/>
      <c r="L87" s="28"/>
    </row>
    <row r="88" spans="1:12" ht="12.75">
      <c r="A88" s="16">
        <v>3599</v>
      </c>
      <c r="B88" s="30" t="s">
        <v>65</v>
      </c>
      <c r="C88" s="31"/>
      <c r="D88" s="98"/>
      <c r="E88" s="88">
        <v>2210</v>
      </c>
      <c r="F88" s="42">
        <v>3200</v>
      </c>
      <c r="G88" s="236">
        <v>2630</v>
      </c>
      <c r="H88" s="273">
        <f t="shared" si="1"/>
        <v>82.1875</v>
      </c>
      <c r="I88" s="274">
        <v>1800</v>
      </c>
      <c r="J88" s="274">
        <v>2790</v>
      </c>
      <c r="K88" s="311">
        <v>2338</v>
      </c>
      <c r="L88" s="277">
        <f>(K88/J88)*100</f>
        <v>83.79928315412187</v>
      </c>
    </row>
    <row r="89" spans="1:12" ht="12.75">
      <c r="A89" s="16">
        <v>3612</v>
      </c>
      <c r="B89" s="37" t="s">
        <v>30</v>
      </c>
      <c r="C89" s="91"/>
      <c r="D89" s="92"/>
      <c r="E89" s="88">
        <v>1930</v>
      </c>
      <c r="F89" s="42">
        <v>2500</v>
      </c>
      <c r="G89" s="236">
        <v>1984</v>
      </c>
      <c r="H89" s="273">
        <f t="shared" si="1"/>
        <v>79.36</v>
      </c>
      <c r="I89" s="275">
        <v>650</v>
      </c>
      <c r="J89" s="275">
        <v>950</v>
      </c>
      <c r="K89" s="287">
        <v>713</v>
      </c>
      <c r="L89" s="159">
        <f>K89/J89*100</f>
        <v>75.05263157894737</v>
      </c>
    </row>
    <row r="90" spans="1:12" ht="12.75">
      <c r="A90" s="16">
        <v>3613</v>
      </c>
      <c r="B90" s="37" t="s">
        <v>31</v>
      </c>
      <c r="C90" s="91"/>
      <c r="D90" s="92"/>
      <c r="E90" s="88">
        <v>1620</v>
      </c>
      <c r="F90" s="42">
        <v>2294</v>
      </c>
      <c r="G90" s="236">
        <v>2092</v>
      </c>
      <c r="H90" s="273">
        <f t="shared" si="1"/>
        <v>91.19442022667829</v>
      </c>
      <c r="I90" s="275">
        <v>1150</v>
      </c>
      <c r="J90" s="275">
        <v>1824</v>
      </c>
      <c r="K90" s="287">
        <v>1786</v>
      </c>
      <c r="L90" s="159">
        <f>K90/J90*100</f>
        <v>97.91666666666666</v>
      </c>
    </row>
    <row r="91" spans="1:12" ht="12.75">
      <c r="A91" s="16">
        <v>3631</v>
      </c>
      <c r="B91" s="20" t="s">
        <v>32</v>
      </c>
      <c r="C91" s="18"/>
      <c r="D91" s="38"/>
      <c r="E91" s="88">
        <v>2330</v>
      </c>
      <c r="F91" s="42">
        <v>2530</v>
      </c>
      <c r="G91" s="236">
        <v>1518</v>
      </c>
      <c r="H91" s="273">
        <f t="shared" si="1"/>
        <v>60</v>
      </c>
      <c r="I91" s="275">
        <v>400</v>
      </c>
      <c r="J91" s="275">
        <v>600</v>
      </c>
      <c r="K91" s="288">
        <v>617</v>
      </c>
      <c r="L91" s="159">
        <f>K91/J91*100</f>
        <v>102.83333333333333</v>
      </c>
    </row>
    <row r="92" spans="1:12" ht="12.75">
      <c r="A92" s="16">
        <v>3632</v>
      </c>
      <c r="B92" s="20" t="s">
        <v>8</v>
      </c>
      <c r="C92" s="18"/>
      <c r="D92" s="38"/>
      <c r="E92" s="88">
        <v>310</v>
      </c>
      <c r="F92" s="42">
        <v>310</v>
      </c>
      <c r="G92" s="236">
        <v>55</v>
      </c>
      <c r="H92" s="273">
        <f t="shared" si="1"/>
        <v>17.741935483870968</v>
      </c>
      <c r="I92" s="275">
        <v>200</v>
      </c>
      <c r="J92" s="275">
        <v>200</v>
      </c>
      <c r="K92" s="288">
        <v>0</v>
      </c>
      <c r="L92" s="159">
        <f>K92/J92*100</f>
        <v>0</v>
      </c>
    </row>
    <row r="93" spans="1:12" ht="13.5" thickBot="1">
      <c r="A93" s="102">
        <v>3633</v>
      </c>
      <c r="B93" s="37" t="s">
        <v>38</v>
      </c>
      <c r="C93" s="18"/>
      <c r="D93" s="38"/>
      <c r="E93" s="88">
        <v>80</v>
      </c>
      <c r="F93" s="42">
        <v>80</v>
      </c>
      <c r="G93" s="236">
        <v>0</v>
      </c>
      <c r="H93" s="273">
        <f t="shared" si="1"/>
        <v>0</v>
      </c>
      <c r="I93" s="276">
        <v>80</v>
      </c>
      <c r="J93" s="276">
        <v>80</v>
      </c>
      <c r="K93" s="289">
        <v>0</v>
      </c>
      <c r="L93" s="278">
        <f>K93/J93*100</f>
        <v>0</v>
      </c>
    </row>
    <row r="94" spans="1:12" ht="12.75">
      <c r="A94" s="43">
        <v>3635</v>
      </c>
      <c r="B94" s="17" t="s">
        <v>9</v>
      </c>
      <c r="C94" s="21"/>
      <c r="D94" s="103"/>
      <c r="E94" s="88">
        <v>50</v>
      </c>
      <c r="F94" s="42">
        <v>0</v>
      </c>
      <c r="G94" s="236">
        <v>0</v>
      </c>
      <c r="H94" s="168">
        <v>0</v>
      </c>
      <c r="I94" s="89"/>
      <c r="J94" s="89"/>
      <c r="K94" s="21"/>
      <c r="L94" s="28"/>
    </row>
    <row r="95" spans="1:12" ht="13.5" thickBot="1">
      <c r="A95" s="43">
        <v>3722</v>
      </c>
      <c r="B95" s="37" t="s">
        <v>33</v>
      </c>
      <c r="C95" s="86"/>
      <c r="D95" s="93"/>
      <c r="E95" s="88">
        <v>4160</v>
      </c>
      <c r="F95" s="42">
        <v>4160</v>
      </c>
      <c r="G95" s="236">
        <v>3831</v>
      </c>
      <c r="H95" s="168">
        <f t="shared" si="1"/>
        <v>92.09134615384616</v>
      </c>
      <c r="I95" s="89"/>
      <c r="J95" s="89"/>
      <c r="K95" s="21"/>
      <c r="L95" s="28"/>
    </row>
    <row r="96" spans="1:12" ht="13.5" thickBot="1">
      <c r="A96" s="16">
        <v>3745</v>
      </c>
      <c r="B96" s="20" t="s">
        <v>10</v>
      </c>
      <c r="C96" s="18"/>
      <c r="D96" s="38"/>
      <c r="E96" s="88">
        <v>1280</v>
      </c>
      <c r="F96" s="42">
        <v>1336</v>
      </c>
      <c r="G96" s="236">
        <v>1228</v>
      </c>
      <c r="H96" s="273">
        <f t="shared" si="1"/>
        <v>91.91616766467065</v>
      </c>
      <c r="I96" s="313"/>
      <c r="J96" s="314"/>
      <c r="K96" s="316">
        <v>165</v>
      </c>
      <c r="L96" s="315"/>
    </row>
    <row r="97" spans="1:12" ht="12.75">
      <c r="A97" s="16">
        <v>3900</v>
      </c>
      <c r="B97" s="20" t="s">
        <v>158</v>
      </c>
      <c r="C97" s="18"/>
      <c r="D97" s="38"/>
      <c r="E97" s="88"/>
      <c r="F97" s="42">
        <v>20</v>
      </c>
      <c r="G97" s="230">
        <v>0</v>
      </c>
      <c r="H97" s="168">
        <f t="shared" si="1"/>
        <v>0</v>
      </c>
      <c r="I97" s="89"/>
      <c r="J97" s="89"/>
      <c r="K97" s="51"/>
      <c r="L97" s="28"/>
    </row>
    <row r="98" spans="1:12" ht="12.75">
      <c r="A98" s="43">
        <v>4339</v>
      </c>
      <c r="B98" s="105" t="s">
        <v>26</v>
      </c>
      <c r="C98" s="105"/>
      <c r="D98" s="106"/>
      <c r="E98" s="88">
        <v>60</v>
      </c>
      <c r="F98" s="42">
        <v>60</v>
      </c>
      <c r="G98" s="230">
        <v>38</v>
      </c>
      <c r="H98" s="168">
        <f t="shared" si="1"/>
        <v>63.33333333333333</v>
      </c>
      <c r="I98" s="89"/>
      <c r="J98" s="89"/>
      <c r="K98" s="21"/>
      <c r="L98" s="28"/>
    </row>
    <row r="99" spans="1:12" ht="12.75">
      <c r="A99" s="43">
        <v>4359</v>
      </c>
      <c r="B99" s="20" t="s">
        <v>18</v>
      </c>
      <c r="C99" s="18"/>
      <c r="D99" s="96"/>
      <c r="E99" s="88">
        <v>40</v>
      </c>
      <c r="F99" s="42">
        <v>38</v>
      </c>
      <c r="G99" s="230">
        <v>29</v>
      </c>
      <c r="H99" s="168">
        <f t="shared" si="1"/>
        <v>76.31578947368422</v>
      </c>
      <c r="I99" s="89"/>
      <c r="J99" s="89"/>
      <c r="K99" s="21"/>
      <c r="L99" s="28"/>
    </row>
    <row r="100" spans="1:12" ht="13.5" thickBot="1">
      <c r="A100" s="43">
        <v>5311</v>
      </c>
      <c r="B100" s="20" t="s">
        <v>11</v>
      </c>
      <c r="C100" s="18"/>
      <c r="D100" s="96"/>
      <c r="E100" s="88">
        <v>2100</v>
      </c>
      <c r="F100" s="42">
        <v>2100</v>
      </c>
      <c r="G100" s="236">
        <v>1807</v>
      </c>
      <c r="H100" s="168">
        <f t="shared" si="1"/>
        <v>86.04761904761905</v>
      </c>
      <c r="I100" s="89"/>
      <c r="J100" s="89"/>
      <c r="K100" s="21"/>
      <c r="L100" s="28"/>
    </row>
    <row r="101" spans="1:12" ht="13.5" thickBot="1">
      <c r="A101" s="43">
        <v>5512</v>
      </c>
      <c r="B101" s="20" t="s">
        <v>12</v>
      </c>
      <c r="C101" s="18"/>
      <c r="D101" s="38"/>
      <c r="E101" s="88">
        <v>1080</v>
      </c>
      <c r="F101" s="42">
        <v>920</v>
      </c>
      <c r="G101" s="236">
        <v>662</v>
      </c>
      <c r="H101" s="168">
        <f t="shared" si="1"/>
        <v>71.95652173913044</v>
      </c>
      <c r="I101" s="167">
        <v>200</v>
      </c>
      <c r="J101" s="182">
        <v>0</v>
      </c>
      <c r="K101" s="157">
        <v>0</v>
      </c>
      <c r="L101" s="176"/>
    </row>
    <row r="102" spans="1:12" ht="12.75">
      <c r="A102" s="43">
        <v>6112</v>
      </c>
      <c r="B102" s="20" t="s">
        <v>13</v>
      </c>
      <c r="C102" s="18"/>
      <c r="D102" s="38"/>
      <c r="E102" s="88">
        <v>1880</v>
      </c>
      <c r="F102" s="42">
        <v>1892</v>
      </c>
      <c r="G102" s="236">
        <v>1202</v>
      </c>
      <c r="H102" s="168">
        <f t="shared" si="1"/>
        <v>63.530655391120504</v>
      </c>
      <c r="I102" s="89"/>
      <c r="J102" s="107"/>
      <c r="K102" s="21"/>
      <c r="L102" s="28"/>
    </row>
    <row r="103" spans="1:12" ht="12.75">
      <c r="A103" s="43">
        <v>6115</v>
      </c>
      <c r="B103" s="20" t="s">
        <v>143</v>
      </c>
      <c r="C103" s="18"/>
      <c r="D103" s="38"/>
      <c r="E103" s="88">
        <v>0</v>
      </c>
      <c r="F103" s="42">
        <v>105</v>
      </c>
      <c r="G103" s="236">
        <v>132</v>
      </c>
      <c r="H103" s="168">
        <f t="shared" si="1"/>
        <v>125.71428571428571</v>
      </c>
      <c r="I103" s="89"/>
      <c r="J103" s="107"/>
      <c r="K103" s="21"/>
      <c r="L103" s="28"/>
    </row>
    <row r="104" spans="1:12" ht="12.75">
      <c r="A104" s="43">
        <v>6117</v>
      </c>
      <c r="B104" s="37" t="s">
        <v>127</v>
      </c>
      <c r="C104" s="18"/>
      <c r="D104" s="38"/>
      <c r="E104" s="88">
        <v>0</v>
      </c>
      <c r="F104" s="42">
        <v>74</v>
      </c>
      <c r="G104" s="236">
        <v>70</v>
      </c>
      <c r="H104" s="168">
        <f t="shared" si="1"/>
        <v>94.5945945945946</v>
      </c>
      <c r="I104" s="89"/>
      <c r="J104" s="107"/>
      <c r="K104" s="21"/>
      <c r="L104" s="28"/>
    </row>
    <row r="105" spans="1:12" ht="12.75">
      <c r="A105" s="43">
        <v>6171</v>
      </c>
      <c r="B105" s="269" t="s">
        <v>66</v>
      </c>
      <c r="C105" s="18"/>
      <c r="D105" s="38"/>
      <c r="E105" s="88">
        <v>9690</v>
      </c>
      <c r="F105" s="42">
        <v>9776</v>
      </c>
      <c r="G105" s="236">
        <v>8424</v>
      </c>
      <c r="H105" s="168">
        <f t="shared" si="1"/>
        <v>86.17021276595744</v>
      </c>
      <c r="I105" s="89"/>
      <c r="J105" s="89"/>
      <c r="K105" s="21"/>
      <c r="L105" s="28"/>
    </row>
    <row r="106" spans="1:12" ht="12.75">
      <c r="A106" s="108">
        <v>6310</v>
      </c>
      <c r="B106" s="20" t="s">
        <v>24</v>
      </c>
      <c r="C106" s="109"/>
      <c r="D106" s="110"/>
      <c r="E106" s="88">
        <v>45</v>
      </c>
      <c r="F106" s="111">
        <v>45</v>
      </c>
      <c r="G106" s="237">
        <v>25</v>
      </c>
      <c r="H106" s="168">
        <f t="shared" si="1"/>
        <v>55.55555555555556</v>
      </c>
      <c r="I106" s="89"/>
      <c r="J106" s="89"/>
      <c r="K106" s="21"/>
      <c r="L106" s="28"/>
    </row>
    <row r="107" spans="1:12" ht="12.75">
      <c r="A107" s="43">
        <v>6399</v>
      </c>
      <c r="B107" s="37" t="s">
        <v>109</v>
      </c>
      <c r="C107" s="18"/>
      <c r="D107" s="38"/>
      <c r="E107" s="88">
        <v>80</v>
      </c>
      <c r="F107" s="42">
        <v>37</v>
      </c>
      <c r="G107" s="230">
        <v>-684</v>
      </c>
      <c r="H107" s="168">
        <f t="shared" si="1"/>
        <v>-1848.6486486486488</v>
      </c>
      <c r="I107" s="179"/>
      <c r="J107" s="89"/>
      <c r="K107" s="21"/>
      <c r="L107" s="28"/>
    </row>
    <row r="108" spans="1:12" ht="13.5" thickBot="1">
      <c r="A108" s="43">
        <v>6409</v>
      </c>
      <c r="B108" s="37" t="s">
        <v>110</v>
      </c>
      <c r="C108" s="18"/>
      <c r="D108" s="38"/>
      <c r="E108" s="88">
        <v>1500</v>
      </c>
      <c r="F108" s="42">
        <v>40</v>
      </c>
      <c r="G108" s="230">
        <v>0</v>
      </c>
      <c r="H108" s="198">
        <f t="shared" si="1"/>
        <v>0</v>
      </c>
      <c r="I108" s="89"/>
      <c r="J108" s="89"/>
      <c r="K108" s="21"/>
      <c r="L108" s="28"/>
    </row>
    <row r="109" spans="1:12" ht="15.75" thickBot="1">
      <c r="A109" s="114" t="s">
        <v>21</v>
      </c>
      <c r="B109" s="20"/>
      <c r="C109" s="115"/>
      <c r="D109" s="116"/>
      <c r="E109" s="183">
        <f>SUM(E73:E108)</f>
        <v>57595</v>
      </c>
      <c r="F109" s="234">
        <f>SUM(F73:F108)</f>
        <v>64118</v>
      </c>
      <c r="G109" s="238">
        <f>SUM(G73:G108)</f>
        <v>50749</v>
      </c>
      <c r="H109" s="169">
        <f t="shared" si="1"/>
        <v>79.14938082909634</v>
      </c>
      <c r="I109" s="89"/>
      <c r="J109" s="89"/>
      <c r="K109" s="21"/>
      <c r="L109" s="28"/>
    </row>
    <row r="110" spans="1:12" ht="12.75">
      <c r="A110" s="117"/>
      <c r="B110" s="30"/>
      <c r="C110" s="21"/>
      <c r="D110" s="96"/>
      <c r="E110" s="118"/>
      <c r="F110" s="119"/>
      <c r="G110" s="228"/>
      <c r="H110" s="224"/>
      <c r="I110" s="89"/>
      <c r="J110" s="89"/>
      <c r="K110" s="21"/>
      <c r="L110" s="28"/>
    </row>
    <row r="111" spans="1:12" ht="14.25">
      <c r="A111" s="120" t="s">
        <v>52</v>
      </c>
      <c r="B111" s="121"/>
      <c r="C111" s="18"/>
      <c r="D111" s="38"/>
      <c r="E111" s="97"/>
      <c r="F111" s="20"/>
      <c r="G111" s="229"/>
      <c r="H111" s="225"/>
      <c r="I111" s="89"/>
      <c r="J111" s="89"/>
      <c r="K111" s="21"/>
      <c r="L111" s="28"/>
    </row>
    <row r="112" spans="1:12" ht="12.75">
      <c r="A112" s="266" t="s">
        <v>25</v>
      </c>
      <c r="B112" s="37" t="s">
        <v>111</v>
      </c>
      <c r="C112" s="18"/>
      <c r="D112" s="38"/>
      <c r="E112" s="97">
        <v>334</v>
      </c>
      <c r="F112" s="104">
        <v>334</v>
      </c>
      <c r="G112" s="230">
        <v>296</v>
      </c>
      <c r="H112" s="225">
        <f t="shared" si="1"/>
        <v>88.62275449101796</v>
      </c>
      <c r="I112" s="107" t="s">
        <v>82</v>
      </c>
      <c r="J112" s="89"/>
      <c r="K112" s="21"/>
      <c r="L112" s="28"/>
    </row>
    <row r="113" spans="1:12" ht="13.5" thickBot="1">
      <c r="A113" s="266" t="s">
        <v>80</v>
      </c>
      <c r="B113" s="37" t="s">
        <v>112</v>
      </c>
      <c r="C113" s="18"/>
      <c r="D113" s="38"/>
      <c r="E113" s="112">
        <v>345</v>
      </c>
      <c r="F113" s="113">
        <v>345</v>
      </c>
      <c r="G113" s="231">
        <v>338</v>
      </c>
      <c r="H113" s="226">
        <f t="shared" si="1"/>
        <v>97.97101449275362</v>
      </c>
      <c r="I113" s="107" t="s">
        <v>83</v>
      </c>
      <c r="J113" s="89"/>
      <c r="K113" s="21"/>
      <c r="L113" s="28"/>
    </row>
    <row r="114" spans="1:12" ht="16.5" thickBot="1">
      <c r="A114" s="122" t="s">
        <v>53</v>
      </c>
      <c r="B114" s="123"/>
      <c r="C114" s="66"/>
      <c r="D114" s="67"/>
      <c r="E114" s="193">
        <f>SUM(E112:E113)</f>
        <v>679</v>
      </c>
      <c r="F114" s="124">
        <f>SUM(F112:F113)</f>
        <v>679</v>
      </c>
      <c r="G114" s="232">
        <f>SUM(G112:G113)</f>
        <v>634</v>
      </c>
      <c r="H114" s="227">
        <f t="shared" si="1"/>
        <v>93.37260677466863</v>
      </c>
      <c r="I114" s="89"/>
      <c r="J114" s="125"/>
      <c r="K114" s="1"/>
      <c r="L114" s="28"/>
    </row>
    <row r="115" spans="1:12" ht="16.5" thickBot="1">
      <c r="A115" s="68" t="s">
        <v>54</v>
      </c>
      <c r="B115" s="126"/>
      <c r="C115" s="127"/>
      <c r="D115" s="128"/>
      <c r="E115" s="184">
        <f>E114+E109</f>
        <v>58274</v>
      </c>
      <c r="F115" s="223">
        <f>F114+F109</f>
        <v>64797</v>
      </c>
      <c r="G115" s="185">
        <f>G114+G109</f>
        <v>51383</v>
      </c>
      <c r="H115" s="227">
        <f t="shared" si="1"/>
        <v>79.29842430976743</v>
      </c>
      <c r="I115" s="191">
        <f>SUM(I73:I114)</f>
        <v>15690</v>
      </c>
      <c r="J115" s="190">
        <f>SUM(J74:J114)</f>
        <v>21766</v>
      </c>
      <c r="K115" s="192">
        <f>SUM(K74:K114)</f>
        <v>16940</v>
      </c>
      <c r="L115" s="170">
        <f>K115/J115*100</f>
        <v>77.82780483322614</v>
      </c>
    </row>
    <row r="116" spans="1:12" ht="15.75" thickBot="1">
      <c r="A116" s="77"/>
      <c r="B116" s="51"/>
      <c r="C116" s="51"/>
      <c r="D116" s="51"/>
      <c r="E116" s="51"/>
      <c r="F116" s="76"/>
      <c r="G116" s="293"/>
      <c r="H116" s="28"/>
      <c r="I116" s="1"/>
      <c r="J116" s="1"/>
      <c r="K116" s="1"/>
      <c r="L116" s="1"/>
    </row>
    <row r="117" spans="1:12" ht="18.75" thickBot="1">
      <c r="A117" s="294" t="s">
        <v>14</v>
      </c>
      <c r="B117" s="295"/>
      <c r="C117" s="296">
        <v>2014</v>
      </c>
      <c r="D117" s="139"/>
      <c r="E117" s="140"/>
      <c r="F117" s="1"/>
      <c r="G117" s="141"/>
      <c r="H117" s="142"/>
      <c r="I117" s="143"/>
      <c r="J117" s="1"/>
      <c r="K117" s="1"/>
      <c r="L117" s="1"/>
    </row>
    <row r="118" spans="1:12" ht="12.75">
      <c r="A118" s="144" t="s">
        <v>15</v>
      </c>
      <c r="B118" s="145"/>
      <c r="C118" s="219">
        <v>0</v>
      </c>
      <c r="D118" s="146"/>
      <c r="E118" s="1"/>
      <c r="F118" s="165" t="s">
        <v>81</v>
      </c>
      <c r="G118" s="141"/>
      <c r="H118" s="142"/>
      <c r="I118" s="143"/>
      <c r="J118" s="1"/>
      <c r="K118" s="178"/>
      <c r="L118" s="1"/>
    </row>
    <row r="119" spans="1:12" ht="12.75">
      <c r="A119" s="147" t="s">
        <v>16</v>
      </c>
      <c r="B119" s="218"/>
      <c r="C119" s="220">
        <v>11</v>
      </c>
      <c r="D119" s="146"/>
      <c r="E119" s="148"/>
      <c r="F119" s="149"/>
      <c r="G119" s="148" t="s">
        <v>68</v>
      </c>
      <c r="H119" s="1"/>
      <c r="I119" s="1"/>
      <c r="J119" s="1"/>
      <c r="K119" s="1"/>
      <c r="L119" s="1"/>
    </row>
    <row r="120" spans="1:12" ht="13.5" thickBot="1">
      <c r="A120" s="217" t="s">
        <v>67</v>
      </c>
      <c r="B120" s="152"/>
      <c r="C120" s="221">
        <v>13470</v>
      </c>
      <c r="D120" s="146"/>
      <c r="E120" s="150"/>
      <c r="F120" s="165" t="s">
        <v>128</v>
      </c>
      <c r="G120" s="1"/>
      <c r="H120" s="1"/>
      <c r="I120" s="150"/>
      <c r="J120" s="1"/>
      <c r="K120" s="1"/>
      <c r="L120" s="1"/>
    </row>
    <row r="121" spans="1:12" ht="13.5" thickBot="1">
      <c r="A121" s="151" t="s">
        <v>17</v>
      </c>
      <c r="B121" s="152"/>
      <c r="C121" s="222">
        <f>SUM(C118:C120)</f>
        <v>13481</v>
      </c>
      <c r="D121" s="146"/>
      <c r="E121" s="1"/>
      <c r="F121" s="1"/>
      <c r="G121" s="153"/>
      <c r="H121" s="1"/>
      <c r="I121" s="1"/>
      <c r="J121" s="1"/>
      <c r="K121" s="1"/>
      <c r="L121" s="1"/>
    </row>
    <row r="123" spans="6:8" ht="12.75">
      <c r="F123" s="1" t="s">
        <v>43</v>
      </c>
      <c r="G123" s="1"/>
      <c r="H123" s="1"/>
    </row>
    <row r="124" spans="6:8" ht="12.75">
      <c r="F124" s="153">
        <v>41977</v>
      </c>
      <c r="G124" s="1"/>
      <c r="H124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24"/>
  <sheetViews>
    <sheetView zoomScalePageLayoutView="0" workbookViewId="0" topLeftCell="A1">
      <selection activeCell="J14" sqref="J14"/>
    </sheetView>
  </sheetViews>
  <sheetFormatPr defaultColWidth="9.140625" defaultRowHeight="12.75"/>
  <cols>
    <col min="6" max="6" width="9.57421875" style="0" customWidth="1"/>
    <col min="10" max="10" width="13.8515625" style="0" customWidth="1"/>
  </cols>
  <sheetData>
    <row r="2" spans="1:12" ht="20.25">
      <c r="A2" s="1"/>
      <c r="B2" s="297" t="s">
        <v>173</v>
      </c>
      <c r="C2" s="202"/>
      <c r="D2" s="202"/>
      <c r="E2" s="202"/>
      <c r="F2" s="3"/>
      <c r="G2" s="203"/>
      <c r="H2" s="203"/>
      <c r="I2" s="1"/>
      <c r="J2" s="203"/>
      <c r="K2" s="312" t="s">
        <v>145</v>
      </c>
      <c r="L2" s="306"/>
    </row>
    <row r="3" spans="1:12" ht="16.5" thickBot="1">
      <c r="A3" s="1"/>
      <c r="B3" s="2"/>
      <c r="C3" s="1"/>
      <c r="D3" s="1"/>
      <c r="E3" s="1"/>
      <c r="F3" s="3"/>
      <c r="G3" s="1"/>
      <c r="H3" s="1"/>
      <c r="I3" s="1"/>
      <c r="J3" s="1"/>
      <c r="K3" s="306" t="s">
        <v>146</v>
      </c>
      <c r="L3" s="306"/>
    </row>
    <row r="4" spans="1:12" ht="16.5" thickBot="1">
      <c r="A4" s="1"/>
      <c r="B4" s="2"/>
      <c r="C4" s="1"/>
      <c r="D4" s="3"/>
      <c r="E4" s="1"/>
      <c r="F4" s="298" t="s">
        <v>36</v>
      </c>
      <c r="G4" s="209" t="s">
        <v>40</v>
      </c>
      <c r="H4" s="214" t="s">
        <v>39</v>
      </c>
      <c r="I4" s="1"/>
      <c r="J4" s="1"/>
      <c r="K4" s="303" t="s">
        <v>147</v>
      </c>
      <c r="L4" s="303"/>
    </row>
    <row r="5" spans="1:12" ht="18.75" thickBot="1">
      <c r="A5" s="4" t="s">
        <v>59</v>
      </c>
      <c r="B5" s="5" t="s">
        <v>63</v>
      </c>
      <c r="C5" s="6"/>
      <c r="D5" s="6"/>
      <c r="E5" s="199">
        <v>2014</v>
      </c>
      <c r="F5" s="308">
        <v>41977</v>
      </c>
      <c r="G5" s="301">
        <v>41977</v>
      </c>
      <c r="H5" s="302">
        <v>41977</v>
      </c>
      <c r="I5" s="1"/>
      <c r="J5" s="1"/>
      <c r="K5" s="303" t="s">
        <v>149</v>
      </c>
      <c r="L5" s="303"/>
    </row>
    <row r="6" spans="1:12" ht="15.75" thickBot="1">
      <c r="A6" s="7" t="s">
        <v>46</v>
      </c>
      <c r="B6" s="8"/>
      <c r="C6" s="8"/>
      <c r="D6" s="8"/>
      <c r="E6" s="9"/>
      <c r="F6" s="10"/>
      <c r="G6" s="11"/>
      <c r="H6" s="12"/>
      <c r="I6" s="1"/>
      <c r="J6" s="1"/>
      <c r="K6" s="303" t="s">
        <v>148</v>
      </c>
      <c r="L6" s="303"/>
    </row>
    <row r="7" spans="1:12" ht="12.75">
      <c r="A7" s="54" t="s">
        <v>84</v>
      </c>
      <c r="B7" s="268" t="s">
        <v>85</v>
      </c>
      <c r="C7" s="14"/>
      <c r="D7" s="14"/>
      <c r="E7" s="15">
        <v>7100</v>
      </c>
      <c r="F7" s="84">
        <v>7156</v>
      </c>
      <c r="G7" s="242">
        <v>7112</v>
      </c>
      <c r="H7" s="250">
        <f>(G7/F7)*100</f>
        <v>99.38513135830073</v>
      </c>
      <c r="I7" s="1"/>
      <c r="J7" s="1"/>
      <c r="K7" s="303" t="s">
        <v>154</v>
      </c>
      <c r="L7" s="303"/>
    </row>
    <row r="8" spans="1:12" ht="12.75">
      <c r="A8" s="16">
        <v>1112</v>
      </c>
      <c r="B8" s="35" t="s">
        <v>0</v>
      </c>
      <c r="C8" s="18"/>
      <c r="D8" s="18"/>
      <c r="E8" s="19">
        <v>500</v>
      </c>
      <c r="F8" s="42">
        <v>500</v>
      </c>
      <c r="G8" s="88">
        <v>397</v>
      </c>
      <c r="H8" s="251">
        <f aca="true" t="shared" si="0" ref="H8:H57">(G8/F8)*100</f>
        <v>79.4</v>
      </c>
      <c r="I8" s="1"/>
      <c r="J8" s="1"/>
      <c r="K8" s="303" t="s">
        <v>161</v>
      </c>
      <c r="L8" s="303"/>
    </row>
    <row r="9" spans="1:12" ht="12.75">
      <c r="A9" s="16">
        <v>1113</v>
      </c>
      <c r="B9" s="37" t="s">
        <v>86</v>
      </c>
      <c r="C9" s="18"/>
      <c r="D9" s="21"/>
      <c r="E9" s="19">
        <v>700</v>
      </c>
      <c r="F9" s="42">
        <v>860</v>
      </c>
      <c r="G9" s="88">
        <v>858</v>
      </c>
      <c r="H9" s="251">
        <f t="shared" si="0"/>
        <v>99.76744186046511</v>
      </c>
      <c r="I9" s="1"/>
      <c r="J9" s="1"/>
      <c r="K9" s="303" t="s">
        <v>165</v>
      </c>
      <c r="L9" s="303"/>
    </row>
    <row r="10" spans="1:12" ht="12.75">
      <c r="A10" s="16">
        <v>1121</v>
      </c>
      <c r="B10" s="35" t="s">
        <v>37</v>
      </c>
      <c r="C10" s="18"/>
      <c r="D10" s="18"/>
      <c r="E10" s="19">
        <v>7500</v>
      </c>
      <c r="F10" s="42">
        <v>7500</v>
      </c>
      <c r="G10" s="88">
        <v>7372</v>
      </c>
      <c r="H10" s="251">
        <f t="shared" si="0"/>
        <v>98.29333333333334</v>
      </c>
      <c r="I10" s="1"/>
      <c r="J10" s="1"/>
      <c r="K10" s="1"/>
      <c r="L10" s="1"/>
    </row>
    <row r="11" spans="1:12" ht="12.75">
      <c r="A11" s="16">
        <v>1122</v>
      </c>
      <c r="B11" s="37" t="s">
        <v>87</v>
      </c>
      <c r="C11" s="18"/>
      <c r="D11" s="21"/>
      <c r="E11" s="19">
        <v>500</v>
      </c>
      <c r="F11" s="171">
        <v>373</v>
      </c>
      <c r="G11" s="88">
        <v>373</v>
      </c>
      <c r="H11" s="251">
        <f t="shared" si="0"/>
        <v>100</v>
      </c>
      <c r="I11" s="1"/>
      <c r="J11" s="1"/>
      <c r="K11" s="1"/>
      <c r="L11" s="1"/>
    </row>
    <row r="12" spans="1:12" ht="12.75">
      <c r="A12" s="16">
        <v>1211</v>
      </c>
      <c r="B12" s="37" t="s">
        <v>88</v>
      </c>
      <c r="C12" s="18"/>
      <c r="D12" s="18"/>
      <c r="E12" s="19">
        <v>15000</v>
      </c>
      <c r="F12" s="42">
        <v>16174</v>
      </c>
      <c r="G12" s="88">
        <v>16302</v>
      </c>
      <c r="H12" s="251">
        <f t="shared" si="0"/>
        <v>100.7913935946581</v>
      </c>
      <c r="I12" s="22"/>
      <c r="J12" s="1"/>
      <c r="K12" s="1"/>
      <c r="L12" s="1"/>
    </row>
    <row r="13" spans="1:12" ht="13.5" thickBot="1">
      <c r="A13" s="16">
        <v>1511</v>
      </c>
      <c r="B13" s="37" t="s">
        <v>1</v>
      </c>
      <c r="C13" s="18"/>
      <c r="D13" s="18"/>
      <c r="E13" s="23">
        <v>1300</v>
      </c>
      <c r="F13" s="248">
        <v>1300</v>
      </c>
      <c r="G13" s="256">
        <v>1114</v>
      </c>
      <c r="H13" s="252">
        <f t="shared" si="0"/>
        <v>85.6923076923077</v>
      </c>
      <c r="I13" s="22"/>
      <c r="J13" s="1"/>
      <c r="K13" s="1"/>
      <c r="L13" s="1"/>
    </row>
    <row r="14" spans="1:12" ht="13.5" thickBot="1">
      <c r="A14" s="24" t="s">
        <v>48</v>
      </c>
      <c r="B14" s="25"/>
      <c r="C14" s="26"/>
      <c r="D14" s="26"/>
      <c r="E14" s="154">
        <f>SUM(E7:E13)</f>
        <v>32600</v>
      </c>
      <c r="F14" s="161">
        <f>SUM(F7:F13)</f>
        <v>33863</v>
      </c>
      <c r="G14" s="257">
        <f>SUM(G7:G13)</f>
        <v>33528</v>
      </c>
      <c r="H14" s="253">
        <f t="shared" si="0"/>
        <v>99.01071966453061</v>
      </c>
      <c r="I14" s="22"/>
      <c r="J14" s="1"/>
      <c r="K14" s="1"/>
      <c r="L14" s="1"/>
    </row>
    <row r="15" spans="1:12" ht="12.75">
      <c r="A15" s="156" t="s">
        <v>125</v>
      </c>
      <c r="B15" s="181" t="s">
        <v>126</v>
      </c>
      <c r="C15" s="31"/>
      <c r="D15" s="31"/>
      <c r="E15" s="19">
        <v>0</v>
      </c>
      <c r="F15" s="42">
        <v>5</v>
      </c>
      <c r="G15" s="88">
        <v>5</v>
      </c>
      <c r="H15" s="254">
        <v>0</v>
      </c>
      <c r="I15" s="22"/>
      <c r="J15" s="1"/>
      <c r="K15" s="1"/>
      <c r="L15" s="1"/>
    </row>
    <row r="16" spans="1:12" ht="12.75">
      <c r="A16" s="29">
        <v>1340</v>
      </c>
      <c r="B16" s="20" t="s">
        <v>2</v>
      </c>
      <c r="C16" s="18"/>
      <c r="D16" s="18"/>
      <c r="E16" s="19">
        <v>1500</v>
      </c>
      <c r="F16" s="42">
        <v>1500</v>
      </c>
      <c r="G16" s="88">
        <v>1444</v>
      </c>
      <c r="H16" s="251">
        <f t="shared" si="0"/>
        <v>96.26666666666667</v>
      </c>
      <c r="I16" s="1"/>
      <c r="J16" s="1"/>
      <c r="K16" s="1"/>
      <c r="L16" s="1"/>
    </row>
    <row r="17" spans="1:12" ht="12.75">
      <c r="A17" s="16">
        <v>1341</v>
      </c>
      <c r="B17" s="17" t="s">
        <v>19</v>
      </c>
      <c r="C17" s="18"/>
      <c r="D17" s="21"/>
      <c r="E17" s="19">
        <v>100</v>
      </c>
      <c r="F17" s="171">
        <v>100</v>
      </c>
      <c r="G17" s="88">
        <v>98</v>
      </c>
      <c r="H17" s="251">
        <f t="shared" si="0"/>
        <v>98</v>
      </c>
      <c r="I17" s="1"/>
      <c r="J17" s="1"/>
      <c r="K17" s="1"/>
      <c r="L17" s="1"/>
    </row>
    <row r="18" spans="1:12" ht="12.75">
      <c r="A18" s="16">
        <v>1343</v>
      </c>
      <c r="B18" s="20" t="s">
        <v>34</v>
      </c>
      <c r="C18" s="18"/>
      <c r="D18" s="18"/>
      <c r="E18" s="19">
        <v>5</v>
      </c>
      <c r="F18" s="171">
        <v>7</v>
      </c>
      <c r="G18" s="88">
        <v>9</v>
      </c>
      <c r="H18" s="251">
        <f t="shared" si="0"/>
        <v>128.57142857142858</v>
      </c>
      <c r="I18" s="1"/>
      <c r="J18" s="1"/>
      <c r="K18" s="1"/>
      <c r="L18" s="1"/>
    </row>
    <row r="19" spans="1:12" ht="12.75">
      <c r="A19" s="16">
        <v>1351</v>
      </c>
      <c r="B19" s="20" t="s">
        <v>56</v>
      </c>
      <c r="C19" s="18"/>
      <c r="D19" s="18"/>
      <c r="E19" s="19">
        <v>140</v>
      </c>
      <c r="F19" s="171">
        <v>140</v>
      </c>
      <c r="G19" s="88">
        <v>133</v>
      </c>
      <c r="H19" s="251">
        <f t="shared" si="0"/>
        <v>95</v>
      </c>
      <c r="I19" s="1"/>
      <c r="J19" s="1"/>
      <c r="K19" s="1"/>
      <c r="L19" s="1"/>
    </row>
    <row r="20" spans="1:12" ht="12.75">
      <c r="A20" s="16">
        <v>1355</v>
      </c>
      <c r="B20" s="20" t="s">
        <v>57</v>
      </c>
      <c r="C20" s="18"/>
      <c r="D20" s="18"/>
      <c r="E20" s="23">
        <v>336</v>
      </c>
      <c r="F20" s="248">
        <v>336</v>
      </c>
      <c r="G20" s="256">
        <v>247</v>
      </c>
      <c r="H20" s="251">
        <f t="shared" si="0"/>
        <v>73.51190476190477</v>
      </c>
      <c r="I20" s="1"/>
      <c r="J20" s="1"/>
      <c r="K20" s="1"/>
      <c r="L20" s="1"/>
    </row>
    <row r="21" spans="1:12" ht="13.5" thickBot="1">
      <c r="A21" s="16">
        <v>1361</v>
      </c>
      <c r="B21" s="20" t="s">
        <v>20</v>
      </c>
      <c r="C21" s="18"/>
      <c r="D21" s="18"/>
      <c r="E21" s="23">
        <v>130</v>
      </c>
      <c r="F21" s="248">
        <v>130</v>
      </c>
      <c r="G21" s="256">
        <v>117</v>
      </c>
      <c r="H21" s="255">
        <f t="shared" si="0"/>
        <v>90</v>
      </c>
      <c r="I21" s="1"/>
      <c r="J21" s="1"/>
      <c r="K21" s="1"/>
      <c r="L21" s="1"/>
    </row>
    <row r="22" spans="1:12" ht="13.5" thickBot="1">
      <c r="A22" s="24" t="s">
        <v>44</v>
      </c>
      <c r="B22" s="33"/>
      <c r="C22" s="26"/>
      <c r="D22" s="26"/>
      <c r="E22" s="154">
        <f>SUM(E15:E21)</f>
        <v>2211</v>
      </c>
      <c r="F22" s="161">
        <f>SUM(F15:F21)</f>
        <v>2218</v>
      </c>
      <c r="G22" s="257">
        <f>SUM(G15:G21)</f>
        <v>2053</v>
      </c>
      <c r="H22" s="253">
        <f t="shared" si="0"/>
        <v>92.56086564472497</v>
      </c>
      <c r="I22" s="1"/>
      <c r="J22" s="1"/>
      <c r="K22" s="1"/>
      <c r="L22" s="1"/>
    </row>
    <row r="23" spans="1:12" ht="13.5" thickBot="1">
      <c r="A23" s="34">
        <v>2460</v>
      </c>
      <c r="B23" s="35" t="s">
        <v>90</v>
      </c>
      <c r="C23" s="21"/>
      <c r="D23" s="21"/>
      <c r="E23" s="36">
        <v>23</v>
      </c>
      <c r="F23" s="84">
        <v>23</v>
      </c>
      <c r="G23" s="242">
        <v>23</v>
      </c>
      <c r="H23" s="254">
        <f t="shared" si="0"/>
        <v>100</v>
      </c>
      <c r="I23" s="1"/>
      <c r="J23" s="1"/>
      <c r="K23" s="1"/>
      <c r="L23" s="1"/>
    </row>
    <row r="24" spans="1:12" ht="13.5" thickBot="1">
      <c r="A24" s="40" t="s">
        <v>51</v>
      </c>
      <c r="B24" s="33"/>
      <c r="C24" s="26"/>
      <c r="D24" s="26"/>
      <c r="E24" s="154">
        <f>SUM(E23:E23)</f>
        <v>23</v>
      </c>
      <c r="F24" s="161">
        <f>SUM(F23:F23)</f>
        <v>23</v>
      </c>
      <c r="G24" s="257">
        <f>SUM(G23:G23)</f>
        <v>23</v>
      </c>
      <c r="H24" s="155">
        <f t="shared" si="0"/>
        <v>100</v>
      </c>
      <c r="I24" s="1"/>
      <c r="J24" s="1"/>
      <c r="K24" s="1"/>
      <c r="L24" s="1"/>
    </row>
    <row r="25" spans="1:12" ht="13.5" thickBot="1">
      <c r="A25" s="162" t="s">
        <v>119</v>
      </c>
      <c r="B25" s="175" t="s">
        <v>73</v>
      </c>
      <c r="C25" s="41"/>
      <c r="D25" s="41"/>
      <c r="E25" s="173">
        <v>0</v>
      </c>
      <c r="F25" s="160">
        <v>179</v>
      </c>
      <c r="G25" s="83">
        <v>179</v>
      </c>
      <c r="H25" s="155">
        <f t="shared" si="0"/>
        <v>100</v>
      </c>
      <c r="I25" s="1"/>
      <c r="J25" s="1"/>
      <c r="K25" s="1"/>
      <c r="L25" s="1"/>
    </row>
    <row r="26" spans="1:12" ht="12.75">
      <c r="A26" s="174">
        <v>4112</v>
      </c>
      <c r="B26" s="37" t="s">
        <v>123</v>
      </c>
      <c r="C26" s="18"/>
      <c r="D26" s="18"/>
      <c r="E26" s="19">
        <v>1726</v>
      </c>
      <c r="F26" s="32">
        <v>1726</v>
      </c>
      <c r="G26" s="88">
        <v>1582</v>
      </c>
      <c r="H26" s="159">
        <f t="shared" si="0"/>
        <v>91.65701042873697</v>
      </c>
      <c r="I26" s="1"/>
      <c r="J26" s="1"/>
      <c r="K26" s="1"/>
      <c r="L26" s="1"/>
    </row>
    <row r="27" spans="1:12" ht="12.75">
      <c r="A27" s="43">
        <v>4116</v>
      </c>
      <c r="B27" s="37" t="s">
        <v>120</v>
      </c>
      <c r="C27" s="18"/>
      <c r="D27" s="18"/>
      <c r="E27" s="19">
        <v>0</v>
      </c>
      <c r="F27" s="171">
        <v>1072</v>
      </c>
      <c r="G27" s="88">
        <v>1072</v>
      </c>
      <c r="H27" s="159">
        <f t="shared" si="0"/>
        <v>100</v>
      </c>
      <c r="I27" s="1"/>
      <c r="J27" s="1"/>
      <c r="K27" s="1"/>
      <c r="L27" s="1"/>
    </row>
    <row r="28" spans="1:12" ht="12.75">
      <c r="A28" s="180">
        <v>4122</v>
      </c>
      <c r="B28" s="181" t="s">
        <v>141</v>
      </c>
      <c r="C28" s="31"/>
      <c r="D28" s="38"/>
      <c r="E28" s="265">
        <v>0</v>
      </c>
      <c r="F28" s="171">
        <v>8</v>
      </c>
      <c r="G28" s="88">
        <v>8</v>
      </c>
      <c r="H28" s="159">
        <f t="shared" si="0"/>
        <v>100</v>
      </c>
      <c r="I28" s="1"/>
      <c r="J28" s="1"/>
      <c r="K28" s="1"/>
      <c r="L28" s="1"/>
    </row>
    <row r="29" spans="1:12" ht="12.75">
      <c r="A29" s="180">
        <v>4213</v>
      </c>
      <c r="B29" s="181" t="s">
        <v>122</v>
      </c>
      <c r="C29" s="31"/>
      <c r="D29" s="21"/>
      <c r="E29" s="265">
        <v>145</v>
      </c>
      <c r="F29" s="171">
        <v>145</v>
      </c>
      <c r="G29" s="88">
        <v>348</v>
      </c>
      <c r="H29" s="159">
        <f t="shared" si="0"/>
        <v>240</v>
      </c>
      <c r="I29" s="1"/>
      <c r="J29" s="1"/>
      <c r="K29" s="1"/>
      <c r="L29" s="1"/>
    </row>
    <row r="30" spans="1:12" ht="13.5" thickBot="1">
      <c r="A30" s="180">
        <v>4216</v>
      </c>
      <c r="B30" s="181" t="s">
        <v>121</v>
      </c>
      <c r="C30" s="31"/>
      <c r="D30" s="18"/>
      <c r="E30" s="270">
        <v>2469</v>
      </c>
      <c r="F30" s="248">
        <v>4351</v>
      </c>
      <c r="G30" s="256">
        <v>7796</v>
      </c>
      <c r="H30" s="291">
        <f t="shared" si="0"/>
        <v>179.17720064353023</v>
      </c>
      <c r="I30" s="1"/>
      <c r="J30" s="1"/>
      <c r="K30" s="1"/>
      <c r="L30" s="1"/>
    </row>
    <row r="31" spans="1:12" ht="13.5" thickBot="1">
      <c r="A31" s="44" t="s">
        <v>45</v>
      </c>
      <c r="B31" s="30"/>
      <c r="C31" s="31"/>
      <c r="D31" s="21"/>
      <c r="E31" s="154">
        <f>SUM(E25:E30)</f>
        <v>4340</v>
      </c>
      <c r="F31" s="161">
        <f>SUM(F25:F30)</f>
        <v>7481</v>
      </c>
      <c r="G31" s="257">
        <f>SUM(G25:G30)</f>
        <v>10985</v>
      </c>
      <c r="H31" s="155">
        <f t="shared" si="0"/>
        <v>146.83865793343136</v>
      </c>
      <c r="I31" s="1"/>
      <c r="J31" s="1"/>
      <c r="K31" s="1"/>
      <c r="L31" s="1"/>
    </row>
    <row r="32" spans="1:12" ht="15.75" thickBot="1">
      <c r="A32" s="45" t="s">
        <v>47</v>
      </c>
      <c r="B32" s="8"/>
      <c r="C32" s="46"/>
      <c r="D32" s="46"/>
      <c r="E32" s="183">
        <f>E14+E22+E24+E31</f>
        <v>39174</v>
      </c>
      <c r="F32" s="61">
        <f>F14+F22+F24+F31</f>
        <v>43585</v>
      </c>
      <c r="G32" s="238">
        <f>G14+G22+G24+G31</f>
        <v>46589</v>
      </c>
      <c r="H32" s="253">
        <f t="shared" si="0"/>
        <v>106.89227945394057</v>
      </c>
      <c r="I32" s="1"/>
      <c r="J32" s="1"/>
      <c r="K32" s="1"/>
      <c r="L32" s="1"/>
    </row>
    <row r="33" spans="1:12" ht="15">
      <c r="A33" s="50"/>
      <c r="B33" s="8"/>
      <c r="C33" s="8"/>
      <c r="D33" s="8"/>
      <c r="E33" s="48"/>
      <c r="F33" s="48"/>
      <c r="G33" s="48"/>
      <c r="H33" s="49"/>
      <c r="I33" s="1"/>
      <c r="J33" s="1"/>
      <c r="K33" s="1"/>
      <c r="L33" s="1"/>
    </row>
    <row r="34" spans="1:12" ht="15">
      <c r="A34" s="50"/>
      <c r="B34" s="8"/>
      <c r="C34" s="8"/>
      <c r="D34" s="8"/>
      <c r="E34" s="48"/>
      <c r="F34" s="48"/>
      <c r="G34" s="48"/>
      <c r="H34" s="49"/>
      <c r="I34" s="1"/>
      <c r="J34" s="1"/>
      <c r="K34" s="1"/>
      <c r="L34" s="1"/>
    </row>
    <row r="35" spans="1:12" ht="15">
      <c r="A35" s="50"/>
      <c r="B35" s="8"/>
      <c r="C35" s="8"/>
      <c r="D35" s="8"/>
      <c r="E35" s="48"/>
      <c r="F35" s="48"/>
      <c r="G35" s="48"/>
      <c r="H35" s="49"/>
      <c r="I35" s="1"/>
      <c r="J35" s="1"/>
      <c r="K35" s="1"/>
      <c r="L35" s="1"/>
    </row>
    <row r="36" spans="1:12" ht="15" thickBot="1">
      <c r="A36" s="50" t="s">
        <v>61</v>
      </c>
      <c r="B36" s="21"/>
      <c r="C36" s="21"/>
      <c r="D36" s="21"/>
      <c r="E36" s="51"/>
      <c r="F36" s="52"/>
      <c r="G36" s="53"/>
      <c r="H36" s="49"/>
      <c r="I36" s="1"/>
      <c r="J36" s="1"/>
      <c r="K36" s="1"/>
      <c r="L36" s="1"/>
    </row>
    <row r="37" spans="1:12" ht="12.75">
      <c r="A37" s="54">
        <v>2119</v>
      </c>
      <c r="B37" s="292" t="s">
        <v>115</v>
      </c>
      <c r="C37" s="55"/>
      <c r="D37" s="12"/>
      <c r="E37" s="15">
        <v>70</v>
      </c>
      <c r="F37" s="84">
        <v>88</v>
      </c>
      <c r="G37" s="242">
        <v>89</v>
      </c>
      <c r="H37" s="163">
        <f t="shared" si="0"/>
        <v>101.13636363636364</v>
      </c>
      <c r="I37" s="1"/>
      <c r="J37" s="1"/>
      <c r="K37" s="1"/>
      <c r="L37" s="1"/>
    </row>
    <row r="38" spans="1:12" ht="12.75">
      <c r="A38" s="16">
        <v>2310</v>
      </c>
      <c r="B38" s="37" t="s">
        <v>5</v>
      </c>
      <c r="C38" s="18"/>
      <c r="D38" s="267" t="s">
        <v>118</v>
      </c>
      <c r="E38" s="19">
        <v>180</v>
      </c>
      <c r="F38" s="239">
        <v>187</v>
      </c>
      <c r="G38" s="88">
        <v>192</v>
      </c>
      <c r="H38" s="158">
        <f t="shared" si="0"/>
        <v>102.67379679144386</v>
      </c>
      <c r="I38" s="1"/>
      <c r="J38" s="1"/>
      <c r="K38" s="28"/>
      <c r="L38" s="1"/>
    </row>
    <row r="39" spans="1:12" ht="12.75">
      <c r="A39" s="16">
        <v>3314</v>
      </c>
      <c r="B39" s="37" t="s">
        <v>94</v>
      </c>
      <c r="C39" s="18"/>
      <c r="D39" s="38"/>
      <c r="E39" s="19">
        <v>22</v>
      </c>
      <c r="F39" s="171">
        <v>18</v>
      </c>
      <c r="G39" s="88">
        <v>16</v>
      </c>
      <c r="H39" s="158">
        <f t="shared" si="0"/>
        <v>88.88888888888889</v>
      </c>
      <c r="I39" s="1"/>
      <c r="J39" s="1"/>
      <c r="K39" s="1"/>
      <c r="L39" s="1"/>
    </row>
    <row r="40" spans="1:12" ht="12.75">
      <c r="A40" s="16">
        <v>3319</v>
      </c>
      <c r="B40" s="37" t="s">
        <v>95</v>
      </c>
      <c r="C40" s="18"/>
      <c r="D40" s="56"/>
      <c r="E40" s="19">
        <v>16</v>
      </c>
      <c r="F40" s="171">
        <v>17</v>
      </c>
      <c r="G40" s="88">
        <v>18</v>
      </c>
      <c r="H40" s="158">
        <f t="shared" si="0"/>
        <v>105.88235294117648</v>
      </c>
      <c r="I40" s="1"/>
      <c r="J40" s="1"/>
      <c r="K40" s="1"/>
      <c r="L40" s="1"/>
    </row>
    <row r="41" spans="1:12" ht="12.75">
      <c r="A41" s="16">
        <v>3349</v>
      </c>
      <c r="B41" s="37" t="s">
        <v>96</v>
      </c>
      <c r="C41" s="18"/>
      <c r="D41" s="38"/>
      <c r="E41" s="19">
        <v>30</v>
      </c>
      <c r="F41" s="171">
        <v>30</v>
      </c>
      <c r="G41" s="88">
        <v>40</v>
      </c>
      <c r="H41" s="158">
        <f t="shared" si="0"/>
        <v>133.33333333333331</v>
      </c>
      <c r="I41" s="1"/>
      <c r="J41" s="1"/>
      <c r="K41" s="1"/>
      <c r="L41" s="1"/>
    </row>
    <row r="42" spans="1:12" ht="12.75">
      <c r="A42" s="16">
        <v>3599</v>
      </c>
      <c r="B42" s="37" t="s">
        <v>97</v>
      </c>
      <c r="C42" s="18"/>
      <c r="D42" s="38"/>
      <c r="E42" s="19">
        <v>670</v>
      </c>
      <c r="F42" s="171">
        <v>670</v>
      </c>
      <c r="G42" s="88">
        <v>656</v>
      </c>
      <c r="H42" s="158">
        <f t="shared" si="0"/>
        <v>97.91044776119404</v>
      </c>
      <c r="I42" s="1"/>
      <c r="J42" s="1"/>
      <c r="K42" s="1"/>
      <c r="L42" s="1"/>
    </row>
    <row r="43" spans="1:12" ht="12.75">
      <c r="A43" s="16">
        <v>3612</v>
      </c>
      <c r="B43" s="37" t="s">
        <v>101</v>
      </c>
      <c r="C43" s="18"/>
      <c r="D43" s="38"/>
      <c r="E43" s="19">
        <v>2970</v>
      </c>
      <c r="F43" s="171">
        <v>2970</v>
      </c>
      <c r="G43" s="88">
        <v>2808</v>
      </c>
      <c r="H43" s="158">
        <f t="shared" si="0"/>
        <v>94.54545454545455</v>
      </c>
      <c r="I43" s="1"/>
      <c r="J43" s="1"/>
      <c r="K43" s="1"/>
      <c r="L43" s="1"/>
    </row>
    <row r="44" spans="1:12" ht="12.75">
      <c r="A44" s="16">
        <v>3613</v>
      </c>
      <c r="B44" s="37" t="s">
        <v>102</v>
      </c>
      <c r="C44" s="18"/>
      <c r="D44" s="38"/>
      <c r="E44" s="19">
        <v>513</v>
      </c>
      <c r="F44" s="171">
        <v>593</v>
      </c>
      <c r="G44" s="88">
        <v>624</v>
      </c>
      <c r="H44" s="158">
        <f t="shared" si="0"/>
        <v>105.22765598650928</v>
      </c>
      <c r="I44" s="1"/>
      <c r="J44" s="1"/>
      <c r="K44" s="1"/>
      <c r="L44" s="1"/>
    </row>
    <row r="45" spans="1:12" ht="12.75">
      <c r="A45" s="16">
        <v>3632</v>
      </c>
      <c r="B45" s="37" t="s">
        <v>116</v>
      </c>
      <c r="C45" s="18"/>
      <c r="D45" s="38"/>
      <c r="E45" s="19">
        <v>15</v>
      </c>
      <c r="F45" s="171">
        <v>21</v>
      </c>
      <c r="G45" s="88">
        <v>25</v>
      </c>
      <c r="H45" s="158">
        <f t="shared" si="0"/>
        <v>119.04761904761905</v>
      </c>
      <c r="I45" s="1"/>
      <c r="J45" s="1"/>
      <c r="K45" s="1"/>
      <c r="L45" s="1"/>
    </row>
    <row r="46" spans="1:12" ht="12.75">
      <c r="A46" s="16">
        <v>3633</v>
      </c>
      <c r="B46" s="181" t="s">
        <v>114</v>
      </c>
      <c r="C46" s="31"/>
      <c r="D46" s="56"/>
      <c r="E46" s="19">
        <v>50</v>
      </c>
      <c r="F46" s="239">
        <v>50</v>
      </c>
      <c r="G46" s="88">
        <v>36</v>
      </c>
      <c r="H46" s="158">
        <f t="shared" si="0"/>
        <v>72</v>
      </c>
      <c r="I46" s="1"/>
      <c r="J46" s="1"/>
      <c r="K46" s="1"/>
      <c r="L46" s="1"/>
    </row>
    <row r="47" spans="1:12" ht="12.75">
      <c r="A47" s="16">
        <v>3722</v>
      </c>
      <c r="B47" s="37" t="s">
        <v>103</v>
      </c>
      <c r="C47" s="18"/>
      <c r="D47" s="38"/>
      <c r="E47" s="19">
        <v>170</v>
      </c>
      <c r="F47" s="239">
        <v>273</v>
      </c>
      <c r="G47" s="88">
        <v>243</v>
      </c>
      <c r="H47" s="158">
        <f t="shared" si="0"/>
        <v>89.01098901098901</v>
      </c>
      <c r="I47" s="1"/>
      <c r="J47" s="1"/>
      <c r="K47" s="1"/>
      <c r="L47" s="1"/>
    </row>
    <row r="48" spans="1:12" ht="12.75">
      <c r="A48" s="16">
        <v>5311</v>
      </c>
      <c r="B48" s="37" t="s">
        <v>104</v>
      </c>
      <c r="C48" s="18"/>
      <c r="D48" s="38"/>
      <c r="E48" s="19">
        <v>15</v>
      </c>
      <c r="F48" s="171">
        <v>15</v>
      </c>
      <c r="G48" s="88">
        <v>18</v>
      </c>
      <c r="H48" s="158">
        <f t="shared" si="0"/>
        <v>120</v>
      </c>
      <c r="I48" s="1"/>
      <c r="J48" s="1"/>
      <c r="K48" s="1"/>
      <c r="L48" s="1"/>
    </row>
    <row r="49" spans="1:12" ht="12.75">
      <c r="A49" s="16">
        <v>6171</v>
      </c>
      <c r="B49" s="181" t="s">
        <v>117</v>
      </c>
      <c r="C49" s="31"/>
      <c r="D49" s="56"/>
      <c r="E49" s="19">
        <v>14</v>
      </c>
      <c r="F49" s="239">
        <v>18</v>
      </c>
      <c r="G49" s="88">
        <v>18</v>
      </c>
      <c r="H49" s="158">
        <f t="shared" si="0"/>
        <v>100</v>
      </c>
      <c r="I49" s="1"/>
      <c r="J49" s="1"/>
      <c r="K49" s="1"/>
      <c r="L49" s="1"/>
    </row>
    <row r="50" spans="1:12" ht="12.75">
      <c r="A50" s="16">
        <v>6310</v>
      </c>
      <c r="B50" s="35" t="s">
        <v>105</v>
      </c>
      <c r="C50" s="18"/>
      <c r="D50" s="38"/>
      <c r="E50" s="19">
        <v>200</v>
      </c>
      <c r="F50" s="171">
        <v>140</v>
      </c>
      <c r="G50" s="88">
        <v>126</v>
      </c>
      <c r="H50" s="158">
        <f t="shared" si="0"/>
        <v>90</v>
      </c>
      <c r="I50" s="1"/>
      <c r="J50" s="1"/>
      <c r="K50" s="1"/>
      <c r="L50" s="1"/>
    </row>
    <row r="51" spans="1:12" ht="13.5" thickBot="1">
      <c r="A51" s="16">
        <v>6402</v>
      </c>
      <c r="B51" s="264" t="s">
        <v>74</v>
      </c>
      <c r="C51" s="18"/>
      <c r="D51" s="38"/>
      <c r="E51" s="39">
        <v>5</v>
      </c>
      <c r="F51" s="249">
        <v>29</v>
      </c>
      <c r="G51" s="90">
        <v>30</v>
      </c>
      <c r="H51" s="263">
        <f t="shared" si="0"/>
        <v>103.44827586206897</v>
      </c>
      <c r="I51" s="1"/>
      <c r="J51" s="1"/>
      <c r="K51" s="1"/>
      <c r="L51" s="1"/>
    </row>
    <row r="52" spans="1:12" ht="15.75" thickBot="1">
      <c r="A52" s="58" t="s">
        <v>22</v>
      </c>
      <c r="B52" s="59"/>
      <c r="C52" s="59"/>
      <c r="D52" s="60"/>
      <c r="E52" s="194">
        <f>SUM(E37:E51)</f>
        <v>4940</v>
      </c>
      <c r="F52" s="47">
        <f>SUM(F37:F51)</f>
        <v>5119</v>
      </c>
      <c r="G52" s="243">
        <f>SUM(G37:G51)</f>
        <v>4939</v>
      </c>
      <c r="H52" s="155">
        <f t="shared" si="0"/>
        <v>96.48368822035553</v>
      </c>
      <c r="I52" s="1"/>
      <c r="J52" s="1"/>
      <c r="K52" s="1"/>
      <c r="L52" s="1"/>
    </row>
    <row r="53" spans="1:12" ht="14.25">
      <c r="A53" s="58" t="s">
        <v>62</v>
      </c>
      <c r="B53" s="18"/>
      <c r="C53" s="18"/>
      <c r="D53" s="38"/>
      <c r="E53" s="62"/>
      <c r="F53" s="31"/>
      <c r="G53" s="244"/>
      <c r="H53" s="196"/>
      <c r="I53" s="1"/>
      <c r="J53" s="1"/>
      <c r="K53" s="1"/>
      <c r="L53" s="1"/>
    </row>
    <row r="54" spans="1:12" ht="12.75">
      <c r="A54" s="16">
        <v>4134</v>
      </c>
      <c r="B54" s="86" t="s">
        <v>79</v>
      </c>
      <c r="C54" s="41"/>
      <c r="D54" s="63"/>
      <c r="E54" s="27">
        <v>334</v>
      </c>
      <c r="F54" s="240">
        <v>334</v>
      </c>
      <c r="G54" s="245">
        <v>296</v>
      </c>
      <c r="H54" s="158">
        <f t="shared" si="0"/>
        <v>88.62275449101796</v>
      </c>
      <c r="I54" s="165" t="s">
        <v>82</v>
      </c>
      <c r="J54" s="1"/>
      <c r="K54" s="1"/>
      <c r="L54" s="1"/>
    </row>
    <row r="55" spans="1:12" ht="13.5" thickBot="1">
      <c r="A55" s="43">
        <v>4139</v>
      </c>
      <c r="B55" s="85" t="s">
        <v>106</v>
      </c>
      <c r="C55" s="18"/>
      <c r="D55" s="38"/>
      <c r="E55" s="19">
        <v>345</v>
      </c>
      <c r="F55" s="104">
        <v>345</v>
      </c>
      <c r="G55" s="246">
        <v>338</v>
      </c>
      <c r="H55" s="197">
        <f t="shared" si="0"/>
        <v>97.97101449275362</v>
      </c>
      <c r="I55" s="165" t="s">
        <v>83</v>
      </c>
      <c r="J55" s="1"/>
      <c r="K55" s="1"/>
      <c r="L55" s="1"/>
    </row>
    <row r="56" spans="1:12" ht="15.75" thickBot="1">
      <c r="A56" s="64" t="s">
        <v>60</v>
      </c>
      <c r="B56" s="65"/>
      <c r="C56" s="66"/>
      <c r="D56" s="67"/>
      <c r="E56" s="195">
        <f>E55+E54</f>
        <v>679</v>
      </c>
      <c r="F56" s="241">
        <f>F55+F54</f>
        <v>679</v>
      </c>
      <c r="G56" s="247">
        <f>G55+G54</f>
        <v>634</v>
      </c>
      <c r="H56" s="170">
        <f t="shared" si="0"/>
        <v>93.37260677466863</v>
      </c>
      <c r="I56" s="1"/>
      <c r="J56" s="1"/>
      <c r="K56" s="1"/>
      <c r="L56" s="1"/>
    </row>
    <row r="57" spans="1:12" ht="16.5" thickBot="1">
      <c r="A57" s="68" t="s">
        <v>107</v>
      </c>
      <c r="B57" s="69"/>
      <c r="C57" s="69"/>
      <c r="D57" s="70"/>
      <c r="E57" s="184">
        <f>E56+E52+E32</f>
        <v>44793</v>
      </c>
      <c r="F57" s="223">
        <f>F56+F52+F32</f>
        <v>49383</v>
      </c>
      <c r="G57" s="185">
        <f>G56+G52+G32</f>
        <v>52162</v>
      </c>
      <c r="H57" s="170">
        <f t="shared" si="0"/>
        <v>105.62744264220481</v>
      </c>
      <c r="I57" s="1"/>
      <c r="J57" s="1"/>
      <c r="K57" s="1"/>
      <c r="L57" s="1"/>
    </row>
    <row r="58" spans="1:12" ht="15.75">
      <c r="A58" s="71"/>
      <c r="B58" s="71"/>
      <c r="C58" s="71"/>
      <c r="D58" s="71"/>
      <c r="E58" s="164"/>
      <c r="F58" s="164"/>
      <c r="G58" s="164"/>
      <c r="H58" s="262"/>
      <c r="I58" s="1"/>
      <c r="J58" s="1"/>
      <c r="K58" s="1"/>
      <c r="L58" s="1"/>
    </row>
    <row r="59" spans="1:12" ht="15.75">
      <c r="A59" s="71"/>
      <c r="B59" s="71"/>
      <c r="C59" s="71"/>
      <c r="D59" s="71"/>
      <c r="E59" s="164"/>
      <c r="F59" s="164"/>
      <c r="G59" s="164"/>
      <c r="H59" s="262"/>
      <c r="I59" s="1"/>
      <c r="J59" s="1"/>
      <c r="K59" s="1"/>
      <c r="L59" s="1"/>
    </row>
    <row r="60" spans="1:12" ht="15.75">
      <c r="A60" s="71"/>
      <c r="B60" s="71"/>
      <c r="C60" s="71"/>
      <c r="D60" s="71"/>
      <c r="E60" s="164"/>
      <c r="F60" s="164"/>
      <c r="G60" s="164"/>
      <c r="H60" s="262"/>
      <c r="I60" s="1"/>
      <c r="J60" s="1"/>
      <c r="K60" s="1"/>
      <c r="L60" s="1"/>
    </row>
    <row r="61" spans="1:12" ht="15.75">
      <c r="A61" s="71"/>
      <c r="B61" s="71"/>
      <c r="C61" s="71"/>
      <c r="D61" s="71"/>
      <c r="E61" s="164"/>
      <c r="F61" s="164"/>
      <c r="G61" s="164"/>
      <c r="H61" s="262"/>
      <c r="I61" s="1"/>
      <c r="J61" s="1"/>
      <c r="K61" s="1"/>
      <c r="L61" s="1"/>
    </row>
    <row r="62" spans="1:12" ht="15.75">
      <c r="A62" s="71"/>
      <c r="B62" s="71"/>
      <c r="C62" s="71"/>
      <c r="D62" s="71"/>
      <c r="E62" s="164"/>
      <c r="F62" s="164"/>
      <c r="G62" s="164"/>
      <c r="H62" s="262"/>
      <c r="I62" s="1"/>
      <c r="J62" s="1"/>
      <c r="K62" s="1"/>
      <c r="L62" s="1"/>
    </row>
    <row r="63" spans="1:12" ht="15.75">
      <c r="A63" s="71"/>
      <c r="B63" s="71"/>
      <c r="C63" s="71"/>
      <c r="D63" s="71"/>
      <c r="E63" s="164"/>
      <c r="F63" s="164"/>
      <c r="G63" s="164"/>
      <c r="H63" s="262"/>
      <c r="I63" s="1"/>
      <c r="J63" s="1"/>
      <c r="K63" s="1"/>
      <c r="L63" s="1"/>
    </row>
    <row r="64" spans="1:12" ht="15.75">
      <c r="A64" s="71"/>
      <c r="B64" s="71"/>
      <c r="C64" s="71"/>
      <c r="D64" s="71"/>
      <c r="E64" s="164"/>
      <c r="F64" s="164"/>
      <c r="G64" s="164"/>
      <c r="H64" s="262"/>
      <c r="I64" s="1"/>
      <c r="J64" s="1"/>
      <c r="K64" s="1"/>
      <c r="L64" s="1"/>
    </row>
    <row r="65" spans="1:12" ht="15.75">
      <c r="A65" s="71"/>
      <c r="B65" s="71"/>
      <c r="C65" s="71"/>
      <c r="D65" s="71"/>
      <c r="E65" s="164"/>
      <c r="F65" s="164"/>
      <c r="G65" s="164"/>
      <c r="H65" s="262"/>
      <c r="I65" s="1"/>
      <c r="J65" s="1"/>
      <c r="K65" s="1"/>
      <c r="L65" s="1"/>
    </row>
    <row r="66" spans="1:12" ht="15.75">
      <c r="A66" s="71"/>
      <c r="B66" s="71"/>
      <c r="C66" s="71"/>
      <c r="D66" s="71"/>
      <c r="E66" s="164"/>
      <c r="F66" s="164"/>
      <c r="G66" s="164"/>
      <c r="H66" s="262"/>
      <c r="I66" s="1"/>
      <c r="J66" s="1"/>
      <c r="K66" s="1"/>
      <c r="L66" s="1"/>
    </row>
    <row r="67" spans="1:12" ht="15.75">
      <c r="A67" s="71"/>
      <c r="B67" s="71"/>
      <c r="C67" s="71"/>
      <c r="D67" s="71"/>
      <c r="E67" s="164"/>
      <c r="F67" s="164"/>
      <c r="G67" s="164"/>
      <c r="H67" s="262"/>
      <c r="I67" s="1"/>
      <c r="J67" s="1"/>
      <c r="K67" s="1"/>
      <c r="L67" s="1"/>
    </row>
    <row r="68" spans="1:12" ht="15.75">
      <c r="A68" s="71"/>
      <c r="B68" s="71"/>
      <c r="C68" s="71"/>
      <c r="D68" s="71"/>
      <c r="E68" s="164"/>
      <c r="F68" s="164"/>
      <c r="G68" s="164"/>
      <c r="H68" s="262"/>
      <c r="I68" s="1"/>
      <c r="J68" s="1"/>
      <c r="K68" s="1"/>
      <c r="L68" s="1"/>
    </row>
    <row r="69" spans="1:12" ht="15.75" thickBot="1">
      <c r="A69" s="71"/>
      <c r="B69" s="71"/>
      <c r="C69" s="71"/>
      <c r="D69" s="71"/>
      <c r="E69" s="164"/>
      <c r="F69" s="164"/>
      <c r="G69" s="164"/>
      <c r="H69" s="49"/>
      <c r="I69" s="1"/>
      <c r="J69" s="1"/>
      <c r="K69" s="1"/>
      <c r="L69" s="1"/>
    </row>
    <row r="70" spans="1:12" ht="18.75" thickBot="1">
      <c r="A70" s="72" t="s">
        <v>64</v>
      </c>
      <c r="B70" s="73"/>
      <c r="C70" s="6"/>
      <c r="D70" s="6"/>
      <c r="E70" s="204"/>
      <c r="F70" s="309" t="s">
        <v>36</v>
      </c>
      <c r="G70" s="310" t="s">
        <v>40</v>
      </c>
      <c r="H70" s="212" t="s">
        <v>160</v>
      </c>
      <c r="I70" s="207" t="s">
        <v>76</v>
      </c>
      <c r="J70" s="207"/>
      <c r="K70" s="74"/>
      <c r="L70" s="75"/>
    </row>
    <row r="71" spans="1:12" ht="13.5" thickBot="1">
      <c r="A71" s="21"/>
      <c r="B71" s="21"/>
      <c r="C71" s="6"/>
      <c r="D71" s="21"/>
      <c r="E71" s="205" t="s">
        <v>75</v>
      </c>
      <c r="F71" s="317">
        <v>41977</v>
      </c>
      <c r="G71" s="201">
        <v>41977</v>
      </c>
      <c r="H71" s="260">
        <v>41977</v>
      </c>
      <c r="I71" s="188" t="s">
        <v>77</v>
      </c>
      <c r="J71" s="189" t="s">
        <v>166</v>
      </c>
      <c r="K71" s="261" t="s">
        <v>167</v>
      </c>
      <c r="L71" s="213" t="s">
        <v>39</v>
      </c>
    </row>
    <row r="72" spans="1:12" ht="15" thickBot="1">
      <c r="A72" s="76" t="s">
        <v>27</v>
      </c>
      <c r="B72" s="77"/>
      <c r="C72" s="51"/>
      <c r="D72" s="51"/>
      <c r="E72" s="78"/>
      <c r="F72" s="186"/>
      <c r="G72" s="133"/>
      <c r="H72" s="187"/>
      <c r="I72" s="79"/>
      <c r="J72" s="80"/>
      <c r="K72" s="80"/>
      <c r="L72" s="80"/>
    </row>
    <row r="73" spans="1:12" ht="13.5" thickBot="1">
      <c r="A73" s="81">
        <v>1014</v>
      </c>
      <c r="B73" s="13" t="s">
        <v>3</v>
      </c>
      <c r="C73" s="55"/>
      <c r="D73" s="82"/>
      <c r="E73" s="83">
        <v>230</v>
      </c>
      <c r="F73" s="233">
        <v>196</v>
      </c>
      <c r="G73" s="235">
        <v>96</v>
      </c>
      <c r="H73" s="172">
        <f>G73/F73*100</f>
        <v>48.97959183673469</v>
      </c>
      <c r="I73" s="21"/>
      <c r="J73" s="21"/>
      <c r="K73" s="21"/>
      <c r="L73" s="21"/>
    </row>
    <row r="74" spans="1:12" ht="13.5" thickBot="1">
      <c r="A74" s="43">
        <v>2212</v>
      </c>
      <c r="B74" s="85" t="s">
        <v>28</v>
      </c>
      <c r="C74" s="86"/>
      <c r="D74" s="87"/>
      <c r="E74" s="88">
        <v>5950</v>
      </c>
      <c r="F74" s="42">
        <v>8640</v>
      </c>
      <c r="G74" s="236">
        <v>6392</v>
      </c>
      <c r="H74" s="168">
        <f aca="true" t="shared" si="1" ref="H74:H115">G74/F74*100</f>
        <v>73.98148148148148</v>
      </c>
      <c r="I74" s="177">
        <v>1460</v>
      </c>
      <c r="J74" s="258">
        <v>2782</v>
      </c>
      <c r="K74" s="285">
        <v>2303</v>
      </c>
      <c r="L74" s="176">
        <f>K74/J74*100</f>
        <v>82.78217109992812</v>
      </c>
    </row>
    <row r="75" spans="1:12" ht="12.75">
      <c r="A75" s="43">
        <v>2219</v>
      </c>
      <c r="B75" s="85" t="s">
        <v>142</v>
      </c>
      <c r="C75" s="86"/>
      <c r="D75" s="87"/>
      <c r="E75" s="88">
        <v>0</v>
      </c>
      <c r="F75" s="42">
        <v>48</v>
      </c>
      <c r="G75" s="236">
        <v>47</v>
      </c>
      <c r="H75" s="168">
        <f t="shared" si="1"/>
        <v>97.91666666666666</v>
      </c>
      <c r="I75" s="89"/>
      <c r="J75" s="89"/>
      <c r="K75" s="139"/>
      <c r="L75" s="28"/>
    </row>
    <row r="76" spans="1:12" ht="12.75">
      <c r="A76" s="43">
        <v>2221</v>
      </c>
      <c r="B76" s="20" t="s">
        <v>4</v>
      </c>
      <c r="C76" s="18"/>
      <c r="D76" s="38"/>
      <c r="E76" s="88">
        <v>2600</v>
      </c>
      <c r="F76" s="42">
        <v>2600</v>
      </c>
      <c r="G76" s="236">
        <v>2589</v>
      </c>
      <c r="H76" s="168">
        <f t="shared" si="1"/>
        <v>99.57692307692308</v>
      </c>
      <c r="I76" s="89"/>
      <c r="J76" s="89"/>
      <c r="K76" s="21"/>
      <c r="L76" s="28"/>
    </row>
    <row r="77" spans="1:12" ht="13.5" thickBot="1">
      <c r="A77" s="43">
        <v>2310</v>
      </c>
      <c r="B77" s="20" t="s">
        <v>5</v>
      </c>
      <c r="C77" s="21"/>
      <c r="D77" s="38"/>
      <c r="E77" s="90">
        <v>140</v>
      </c>
      <c r="F77" s="42">
        <v>142</v>
      </c>
      <c r="G77" s="236">
        <v>91</v>
      </c>
      <c r="H77" s="168">
        <f t="shared" si="1"/>
        <v>64.08450704225352</v>
      </c>
      <c r="I77" s="89"/>
      <c r="J77" s="89"/>
      <c r="K77" s="21"/>
      <c r="L77" s="28"/>
    </row>
    <row r="78" spans="1:12" ht="13.5" thickBot="1">
      <c r="A78" s="43">
        <v>2321</v>
      </c>
      <c r="B78" s="37" t="s">
        <v>108</v>
      </c>
      <c r="C78" s="91"/>
      <c r="D78" s="92"/>
      <c r="E78" s="88">
        <v>9570</v>
      </c>
      <c r="F78" s="42">
        <v>9162</v>
      </c>
      <c r="G78" s="236">
        <v>8335</v>
      </c>
      <c r="H78" s="168">
        <f t="shared" si="1"/>
        <v>90.97358655315433</v>
      </c>
      <c r="I78" s="272">
        <v>9100</v>
      </c>
      <c r="J78" s="258">
        <v>8740</v>
      </c>
      <c r="K78" s="286">
        <v>8169</v>
      </c>
      <c r="L78" s="176">
        <f>K78/J78*100</f>
        <v>93.46681922196797</v>
      </c>
    </row>
    <row r="79" spans="1:12" ht="13.5" thickBot="1">
      <c r="A79" s="43">
        <v>3113</v>
      </c>
      <c r="B79" s="85" t="s">
        <v>35</v>
      </c>
      <c r="C79" s="86"/>
      <c r="D79" s="93"/>
      <c r="E79" s="88">
        <v>660</v>
      </c>
      <c r="F79" s="42">
        <v>660</v>
      </c>
      <c r="G79" s="236">
        <v>660</v>
      </c>
      <c r="H79" s="168">
        <f t="shared" si="1"/>
        <v>100</v>
      </c>
      <c r="I79" s="89"/>
      <c r="J79" s="94"/>
      <c r="K79" s="95"/>
      <c r="L79" s="271"/>
    </row>
    <row r="80" spans="1:12" ht="12.75">
      <c r="A80" s="43"/>
      <c r="B80" s="37" t="s">
        <v>58</v>
      </c>
      <c r="C80" s="18"/>
      <c r="D80" s="96"/>
      <c r="E80" s="88">
        <v>4460</v>
      </c>
      <c r="F80" s="42">
        <v>7160</v>
      </c>
      <c r="G80" s="236">
        <v>4228</v>
      </c>
      <c r="H80" s="273">
        <f t="shared" si="1"/>
        <v>59.050279329608934</v>
      </c>
      <c r="I80" s="279">
        <v>400</v>
      </c>
      <c r="J80" s="283">
        <v>3100</v>
      </c>
      <c r="K80" s="280">
        <v>168</v>
      </c>
      <c r="L80" s="277">
        <f>K80/J80*100</f>
        <v>5.419354838709677</v>
      </c>
    </row>
    <row r="81" spans="1:12" ht="13.5" thickBot="1">
      <c r="A81" s="43">
        <v>3314</v>
      </c>
      <c r="B81" s="20" t="s">
        <v>29</v>
      </c>
      <c r="C81" s="18"/>
      <c r="D81" s="38"/>
      <c r="E81" s="88">
        <v>1040</v>
      </c>
      <c r="F81" s="42">
        <v>1490</v>
      </c>
      <c r="G81" s="236">
        <v>1215</v>
      </c>
      <c r="H81" s="273">
        <f t="shared" si="1"/>
        <v>81.54362416107382</v>
      </c>
      <c r="I81" s="281">
        <v>250</v>
      </c>
      <c r="J81" s="284">
        <v>700</v>
      </c>
      <c r="K81" s="282">
        <v>681</v>
      </c>
      <c r="L81" s="278">
        <f>K81/J81*100</f>
        <v>97.28571428571429</v>
      </c>
    </row>
    <row r="82" spans="1:12" ht="12.75">
      <c r="A82" s="43">
        <v>3319</v>
      </c>
      <c r="B82" s="20" t="s">
        <v>23</v>
      </c>
      <c r="C82" s="18"/>
      <c r="D82" s="38"/>
      <c r="E82" s="88">
        <v>690</v>
      </c>
      <c r="F82" s="42">
        <v>690</v>
      </c>
      <c r="G82" s="236">
        <v>433</v>
      </c>
      <c r="H82" s="168">
        <f t="shared" si="1"/>
        <v>62.7536231884058</v>
      </c>
      <c r="I82" s="89"/>
      <c r="J82" s="89"/>
      <c r="K82" s="21"/>
      <c r="L82" s="28"/>
    </row>
    <row r="83" spans="1:12" ht="12.75">
      <c r="A83" s="43">
        <v>3330</v>
      </c>
      <c r="B83" s="20" t="s">
        <v>49</v>
      </c>
      <c r="C83" s="18"/>
      <c r="D83" s="38"/>
      <c r="E83" s="88">
        <v>100</v>
      </c>
      <c r="F83" s="42">
        <v>100</v>
      </c>
      <c r="G83" s="236">
        <v>100</v>
      </c>
      <c r="H83" s="168">
        <f t="shared" si="1"/>
        <v>100</v>
      </c>
      <c r="I83" s="89"/>
      <c r="J83" s="89"/>
      <c r="K83" s="21"/>
      <c r="L83" s="28"/>
    </row>
    <row r="84" spans="1:12" ht="12.75">
      <c r="A84" s="43">
        <v>3349</v>
      </c>
      <c r="B84" s="20" t="s">
        <v>6</v>
      </c>
      <c r="C84" s="18"/>
      <c r="D84" s="96"/>
      <c r="E84" s="88">
        <v>140</v>
      </c>
      <c r="F84" s="42">
        <v>140</v>
      </c>
      <c r="G84" s="236">
        <v>107</v>
      </c>
      <c r="H84" s="168">
        <f t="shared" si="1"/>
        <v>76.42857142857142</v>
      </c>
      <c r="I84" s="89"/>
      <c r="J84" s="89"/>
      <c r="K84" s="21"/>
      <c r="L84" s="28"/>
    </row>
    <row r="85" spans="1:12" ht="12.75">
      <c r="A85" s="43">
        <v>3399</v>
      </c>
      <c r="B85" s="20" t="s">
        <v>7</v>
      </c>
      <c r="C85" s="18"/>
      <c r="D85" s="96"/>
      <c r="E85" s="88">
        <v>70</v>
      </c>
      <c r="F85" s="42">
        <v>70</v>
      </c>
      <c r="G85" s="236">
        <v>48</v>
      </c>
      <c r="H85" s="168">
        <f t="shared" si="1"/>
        <v>68.57142857142857</v>
      </c>
      <c r="I85" s="89"/>
      <c r="J85" s="89"/>
      <c r="K85" s="21"/>
      <c r="L85" s="28"/>
    </row>
    <row r="86" spans="1:12" ht="12.75">
      <c r="A86" s="43">
        <v>3412</v>
      </c>
      <c r="B86" s="99" t="s">
        <v>42</v>
      </c>
      <c r="C86" s="41"/>
      <c r="D86" s="57"/>
      <c r="E86" s="88">
        <v>600</v>
      </c>
      <c r="F86" s="42">
        <v>600</v>
      </c>
      <c r="G86" s="236">
        <v>490</v>
      </c>
      <c r="H86" s="168">
        <f t="shared" si="1"/>
        <v>81.66666666666667</v>
      </c>
      <c r="I86" s="89"/>
      <c r="J86" s="89"/>
      <c r="K86" s="21"/>
      <c r="L86" s="28"/>
    </row>
    <row r="87" spans="1:12" ht="13.5" thickBot="1">
      <c r="A87" s="16">
        <v>3429</v>
      </c>
      <c r="B87" s="20" t="s">
        <v>55</v>
      </c>
      <c r="C87" s="18"/>
      <c r="D87" s="38"/>
      <c r="E87" s="88">
        <v>900</v>
      </c>
      <c r="F87" s="42">
        <v>904</v>
      </c>
      <c r="G87" s="236">
        <v>904</v>
      </c>
      <c r="H87" s="168">
        <f t="shared" si="1"/>
        <v>100</v>
      </c>
      <c r="I87" s="89"/>
      <c r="J87" s="100"/>
      <c r="K87" s="101"/>
      <c r="L87" s="28"/>
    </row>
    <row r="88" spans="1:12" ht="12.75">
      <c r="A88" s="16">
        <v>3599</v>
      </c>
      <c r="B88" s="30" t="s">
        <v>65</v>
      </c>
      <c r="C88" s="31"/>
      <c r="D88" s="98"/>
      <c r="E88" s="88">
        <v>2210</v>
      </c>
      <c r="F88" s="42">
        <v>3200</v>
      </c>
      <c r="G88" s="236">
        <v>2630</v>
      </c>
      <c r="H88" s="273">
        <f t="shared" si="1"/>
        <v>82.1875</v>
      </c>
      <c r="I88" s="274">
        <v>1800</v>
      </c>
      <c r="J88" s="274">
        <v>2790</v>
      </c>
      <c r="K88" s="311">
        <v>2338</v>
      </c>
      <c r="L88" s="277">
        <f>(K88/J88)*100</f>
        <v>83.79928315412187</v>
      </c>
    </row>
    <row r="89" spans="1:12" ht="12.75">
      <c r="A89" s="16">
        <v>3612</v>
      </c>
      <c r="B89" s="37" t="s">
        <v>30</v>
      </c>
      <c r="C89" s="91"/>
      <c r="D89" s="92"/>
      <c r="E89" s="88">
        <v>1930</v>
      </c>
      <c r="F89" s="42">
        <v>2500</v>
      </c>
      <c r="G89" s="236">
        <v>1987</v>
      </c>
      <c r="H89" s="273">
        <f t="shared" si="1"/>
        <v>79.47999999999999</v>
      </c>
      <c r="I89" s="275">
        <v>650</v>
      </c>
      <c r="J89" s="275">
        <v>950</v>
      </c>
      <c r="K89" s="287">
        <v>713</v>
      </c>
      <c r="L89" s="159">
        <f>K89/J89*100</f>
        <v>75.05263157894737</v>
      </c>
    </row>
    <row r="90" spans="1:12" ht="12.75">
      <c r="A90" s="16">
        <v>3613</v>
      </c>
      <c r="B90" s="37" t="s">
        <v>31</v>
      </c>
      <c r="C90" s="91"/>
      <c r="D90" s="92"/>
      <c r="E90" s="88">
        <v>1620</v>
      </c>
      <c r="F90" s="42">
        <v>2294</v>
      </c>
      <c r="G90" s="236">
        <v>2097</v>
      </c>
      <c r="H90" s="273">
        <f t="shared" si="1"/>
        <v>91.41238012205754</v>
      </c>
      <c r="I90" s="275">
        <v>1150</v>
      </c>
      <c r="J90" s="275">
        <v>1824</v>
      </c>
      <c r="K90" s="287">
        <v>1786</v>
      </c>
      <c r="L90" s="159">
        <f>K90/J90*100</f>
        <v>97.91666666666666</v>
      </c>
    </row>
    <row r="91" spans="1:12" ht="12.75">
      <c r="A91" s="16">
        <v>3631</v>
      </c>
      <c r="B91" s="20" t="s">
        <v>32</v>
      </c>
      <c r="C91" s="18"/>
      <c r="D91" s="38"/>
      <c r="E91" s="88">
        <v>2330</v>
      </c>
      <c r="F91" s="42">
        <v>2530</v>
      </c>
      <c r="G91" s="236">
        <v>1591</v>
      </c>
      <c r="H91" s="273">
        <f t="shared" si="1"/>
        <v>62.88537549407115</v>
      </c>
      <c r="I91" s="275">
        <v>400</v>
      </c>
      <c r="J91" s="275">
        <v>600</v>
      </c>
      <c r="K91" s="288">
        <v>617</v>
      </c>
      <c r="L91" s="159">
        <f>K91/J91*100</f>
        <v>102.83333333333333</v>
      </c>
    </row>
    <row r="92" spans="1:12" ht="12.75">
      <c r="A92" s="16">
        <v>3632</v>
      </c>
      <c r="B92" s="20" t="s">
        <v>8</v>
      </c>
      <c r="C92" s="18"/>
      <c r="D92" s="38"/>
      <c r="E92" s="88">
        <v>310</v>
      </c>
      <c r="F92" s="42">
        <v>310</v>
      </c>
      <c r="G92" s="236">
        <v>55</v>
      </c>
      <c r="H92" s="273">
        <f t="shared" si="1"/>
        <v>17.741935483870968</v>
      </c>
      <c r="I92" s="275">
        <v>200</v>
      </c>
      <c r="J92" s="275">
        <v>200</v>
      </c>
      <c r="K92" s="288">
        <v>0</v>
      </c>
      <c r="L92" s="159">
        <f>K92/J92*100</f>
        <v>0</v>
      </c>
    </row>
    <row r="93" spans="1:12" ht="13.5" thickBot="1">
      <c r="A93" s="102">
        <v>3633</v>
      </c>
      <c r="B93" s="37" t="s">
        <v>38</v>
      </c>
      <c r="C93" s="18"/>
      <c r="D93" s="38"/>
      <c r="E93" s="88">
        <v>80</v>
      </c>
      <c r="F93" s="42">
        <v>80</v>
      </c>
      <c r="G93" s="236">
        <v>0</v>
      </c>
      <c r="H93" s="273">
        <f t="shared" si="1"/>
        <v>0</v>
      </c>
      <c r="I93" s="276">
        <v>80</v>
      </c>
      <c r="J93" s="276">
        <v>80</v>
      </c>
      <c r="K93" s="289">
        <v>0</v>
      </c>
      <c r="L93" s="278">
        <f>K93/J93*100</f>
        <v>0</v>
      </c>
    </row>
    <row r="94" spans="1:12" ht="12.75">
      <c r="A94" s="43">
        <v>3635</v>
      </c>
      <c r="B94" s="17" t="s">
        <v>9</v>
      </c>
      <c r="C94" s="21"/>
      <c r="D94" s="103"/>
      <c r="E94" s="88">
        <v>50</v>
      </c>
      <c r="F94" s="42">
        <v>0</v>
      </c>
      <c r="G94" s="236">
        <v>0</v>
      </c>
      <c r="H94" s="168">
        <v>0</v>
      </c>
      <c r="I94" s="89"/>
      <c r="J94" s="89"/>
      <c r="K94" s="21"/>
      <c r="L94" s="28"/>
    </row>
    <row r="95" spans="1:12" ht="13.5" thickBot="1">
      <c r="A95" s="43">
        <v>3722</v>
      </c>
      <c r="B95" s="37" t="s">
        <v>33</v>
      </c>
      <c r="C95" s="86"/>
      <c r="D95" s="93"/>
      <c r="E95" s="88">
        <v>4160</v>
      </c>
      <c r="F95" s="42">
        <v>4160</v>
      </c>
      <c r="G95" s="236">
        <v>3833</v>
      </c>
      <c r="H95" s="168">
        <f t="shared" si="1"/>
        <v>92.13942307692308</v>
      </c>
      <c r="I95" s="89"/>
      <c r="J95" s="89"/>
      <c r="K95" s="21"/>
      <c r="L95" s="28"/>
    </row>
    <row r="96" spans="1:12" ht="13.5" thickBot="1">
      <c r="A96" s="16">
        <v>3745</v>
      </c>
      <c r="B96" s="20" t="s">
        <v>10</v>
      </c>
      <c r="C96" s="18"/>
      <c r="D96" s="38"/>
      <c r="E96" s="88">
        <v>1280</v>
      </c>
      <c r="F96" s="42">
        <v>1336</v>
      </c>
      <c r="G96" s="236">
        <v>1228</v>
      </c>
      <c r="H96" s="273">
        <f t="shared" si="1"/>
        <v>91.91616766467065</v>
      </c>
      <c r="I96" s="313"/>
      <c r="J96" s="314">
        <v>166</v>
      </c>
      <c r="K96" s="316">
        <v>165</v>
      </c>
      <c r="L96" s="315">
        <f>K96/J96*100</f>
        <v>99.3975903614458</v>
      </c>
    </row>
    <row r="97" spans="1:12" ht="12.75">
      <c r="A97" s="16">
        <v>3900</v>
      </c>
      <c r="B97" s="20" t="s">
        <v>158</v>
      </c>
      <c r="C97" s="18"/>
      <c r="D97" s="38"/>
      <c r="E97" s="88"/>
      <c r="F97" s="42">
        <v>20</v>
      </c>
      <c r="G97" s="230">
        <v>20</v>
      </c>
      <c r="H97" s="168">
        <f t="shared" si="1"/>
        <v>100</v>
      </c>
      <c r="I97" s="89"/>
      <c r="J97" s="89"/>
      <c r="K97" s="51"/>
      <c r="L97" s="28"/>
    </row>
    <row r="98" spans="1:12" ht="12.75">
      <c r="A98" s="43">
        <v>4339</v>
      </c>
      <c r="B98" s="105" t="s">
        <v>26</v>
      </c>
      <c r="C98" s="105"/>
      <c r="D98" s="106"/>
      <c r="E98" s="88">
        <v>60</v>
      </c>
      <c r="F98" s="42">
        <v>60</v>
      </c>
      <c r="G98" s="230">
        <v>38</v>
      </c>
      <c r="H98" s="168">
        <f t="shared" si="1"/>
        <v>63.33333333333333</v>
      </c>
      <c r="I98" s="89"/>
      <c r="J98" s="89"/>
      <c r="K98" s="21"/>
      <c r="L98" s="28"/>
    </row>
    <row r="99" spans="1:12" ht="12.75">
      <c r="A99" s="43">
        <v>4359</v>
      </c>
      <c r="B99" s="20" t="s">
        <v>18</v>
      </c>
      <c r="C99" s="18"/>
      <c r="D99" s="96"/>
      <c r="E99" s="88">
        <v>40</v>
      </c>
      <c r="F99" s="42">
        <v>38</v>
      </c>
      <c r="G99" s="230">
        <v>29</v>
      </c>
      <c r="H99" s="168">
        <f t="shared" si="1"/>
        <v>76.31578947368422</v>
      </c>
      <c r="I99" s="89"/>
      <c r="J99" s="89"/>
      <c r="K99" s="21"/>
      <c r="L99" s="28"/>
    </row>
    <row r="100" spans="1:12" ht="13.5" thickBot="1">
      <c r="A100" s="43">
        <v>5311</v>
      </c>
      <c r="B100" s="20" t="s">
        <v>11</v>
      </c>
      <c r="C100" s="18"/>
      <c r="D100" s="96"/>
      <c r="E100" s="88">
        <v>2100</v>
      </c>
      <c r="F100" s="42">
        <v>2100</v>
      </c>
      <c r="G100" s="236">
        <v>1808</v>
      </c>
      <c r="H100" s="168">
        <f t="shared" si="1"/>
        <v>86.09523809523809</v>
      </c>
      <c r="I100" s="89"/>
      <c r="J100" s="89"/>
      <c r="K100" s="21"/>
      <c r="L100" s="28"/>
    </row>
    <row r="101" spans="1:12" ht="13.5" thickBot="1">
      <c r="A101" s="43">
        <v>5512</v>
      </c>
      <c r="B101" s="20" t="s">
        <v>12</v>
      </c>
      <c r="C101" s="18"/>
      <c r="D101" s="38"/>
      <c r="E101" s="88">
        <v>1080</v>
      </c>
      <c r="F101" s="42">
        <v>920</v>
      </c>
      <c r="G101" s="236">
        <v>665</v>
      </c>
      <c r="H101" s="168">
        <f t="shared" si="1"/>
        <v>72.28260869565217</v>
      </c>
      <c r="I101" s="167">
        <v>200</v>
      </c>
      <c r="J101" s="182">
        <v>0</v>
      </c>
      <c r="K101" s="157">
        <v>0</v>
      </c>
      <c r="L101" s="176"/>
    </row>
    <row r="102" spans="1:12" ht="12.75">
      <c r="A102" s="43">
        <v>6112</v>
      </c>
      <c r="B102" s="20" t="s">
        <v>13</v>
      </c>
      <c r="C102" s="18"/>
      <c r="D102" s="38"/>
      <c r="E102" s="88">
        <v>1880</v>
      </c>
      <c r="F102" s="42">
        <v>1892</v>
      </c>
      <c r="G102" s="236">
        <v>1202</v>
      </c>
      <c r="H102" s="168">
        <f t="shared" si="1"/>
        <v>63.530655391120504</v>
      </c>
      <c r="I102" s="89"/>
      <c r="J102" s="107"/>
      <c r="K102" s="21"/>
      <c r="L102" s="28"/>
    </row>
    <row r="103" spans="1:12" ht="12.75">
      <c r="A103" s="43">
        <v>6115</v>
      </c>
      <c r="B103" s="20" t="s">
        <v>143</v>
      </c>
      <c r="C103" s="18"/>
      <c r="D103" s="38"/>
      <c r="E103" s="88">
        <v>0</v>
      </c>
      <c r="F103" s="42">
        <v>105</v>
      </c>
      <c r="G103" s="236">
        <v>132</v>
      </c>
      <c r="H103" s="168">
        <f t="shared" si="1"/>
        <v>125.71428571428571</v>
      </c>
      <c r="I103" s="89"/>
      <c r="J103" s="107"/>
      <c r="K103" s="21"/>
      <c r="L103" s="28"/>
    </row>
    <row r="104" spans="1:12" ht="13.5" thickBot="1">
      <c r="A104" s="43">
        <v>6117</v>
      </c>
      <c r="B104" s="37" t="s">
        <v>127</v>
      </c>
      <c r="C104" s="18"/>
      <c r="D104" s="38"/>
      <c r="E104" s="88">
        <v>0</v>
      </c>
      <c r="F104" s="42">
        <v>74</v>
      </c>
      <c r="G104" s="236">
        <v>70</v>
      </c>
      <c r="H104" s="168">
        <f t="shared" si="1"/>
        <v>94.5945945945946</v>
      </c>
      <c r="I104" s="89"/>
      <c r="J104" s="107"/>
      <c r="K104" s="21"/>
      <c r="L104" s="28"/>
    </row>
    <row r="105" spans="1:12" ht="13.5" thickBot="1">
      <c r="A105" s="43">
        <v>6171</v>
      </c>
      <c r="B105" s="269" t="s">
        <v>66</v>
      </c>
      <c r="C105" s="18"/>
      <c r="D105" s="38"/>
      <c r="E105" s="88">
        <v>9690</v>
      </c>
      <c r="F105" s="42">
        <v>9960</v>
      </c>
      <c r="G105" s="236">
        <v>8344</v>
      </c>
      <c r="H105" s="273">
        <f t="shared" si="1"/>
        <v>83.77510040160642</v>
      </c>
      <c r="I105" s="313"/>
      <c r="J105" s="314">
        <v>95</v>
      </c>
      <c r="K105" s="318"/>
      <c r="L105" s="315">
        <f>K105/J105*100</f>
        <v>0</v>
      </c>
    </row>
    <row r="106" spans="1:12" ht="12.75">
      <c r="A106" s="108">
        <v>6310</v>
      </c>
      <c r="B106" s="20" t="s">
        <v>24</v>
      </c>
      <c r="C106" s="109"/>
      <c r="D106" s="110"/>
      <c r="E106" s="88">
        <v>45</v>
      </c>
      <c r="F106" s="111">
        <v>45</v>
      </c>
      <c r="G106" s="237">
        <v>25</v>
      </c>
      <c r="H106" s="168">
        <f t="shared" si="1"/>
        <v>55.55555555555556</v>
      </c>
      <c r="I106" s="89"/>
      <c r="J106" s="89"/>
      <c r="K106" s="21"/>
      <c r="L106" s="28"/>
    </row>
    <row r="107" spans="1:12" ht="12.75">
      <c r="A107" s="43">
        <v>6399</v>
      </c>
      <c r="B107" s="37" t="s">
        <v>109</v>
      </c>
      <c r="C107" s="18"/>
      <c r="D107" s="38"/>
      <c r="E107" s="88">
        <v>80</v>
      </c>
      <c r="F107" s="42">
        <v>37</v>
      </c>
      <c r="G107" s="230">
        <v>-684</v>
      </c>
      <c r="H107" s="168">
        <f t="shared" si="1"/>
        <v>-1848.6486486486488</v>
      </c>
      <c r="I107" s="179"/>
      <c r="J107" s="89"/>
      <c r="K107" s="21"/>
      <c r="L107" s="28"/>
    </row>
    <row r="108" spans="1:12" ht="13.5" thickBot="1">
      <c r="A108" s="43">
        <v>6409</v>
      </c>
      <c r="B108" s="37" t="s">
        <v>110</v>
      </c>
      <c r="C108" s="18"/>
      <c r="D108" s="38"/>
      <c r="E108" s="88">
        <v>1500</v>
      </c>
      <c r="F108" s="42">
        <v>40</v>
      </c>
      <c r="G108" s="230">
        <v>0</v>
      </c>
      <c r="H108" s="198">
        <f t="shared" si="1"/>
        <v>0</v>
      </c>
      <c r="I108" s="89"/>
      <c r="J108" s="89"/>
      <c r="K108" s="21"/>
      <c r="L108" s="28"/>
    </row>
    <row r="109" spans="1:12" ht="15.75" thickBot="1">
      <c r="A109" s="114" t="s">
        <v>21</v>
      </c>
      <c r="B109" s="20"/>
      <c r="C109" s="115"/>
      <c r="D109" s="116"/>
      <c r="E109" s="183">
        <f>SUM(E73:E108)</f>
        <v>57595</v>
      </c>
      <c r="F109" s="234">
        <f>SUM(F73:F108)</f>
        <v>64303</v>
      </c>
      <c r="G109" s="238">
        <f>SUM(G73:G108)</f>
        <v>50805</v>
      </c>
      <c r="H109" s="169">
        <f t="shared" si="1"/>
        <v>79.00875542354167</v>
      </c>
      <c r="I109" s="89"/>
      <c r="J109" s="89"/>
      <c r="K109" s="21"/>
      <c r="L109" s="28"/>
    </row>
    <row r="110" spans="1:12" ht="12.75">
      <c r="A110" s="117"/>
      <c r="B110" s="30"/>
      <c r="C110" s="21"/>
      <c r="D110" s="96"/>
      <c r="E110" s="118"/>
      <c r="F110" s="119"/>
      <c r="G110" s="228"/>
      <c r="H110" s="224"/>
      <c r="I110" s="89"/>
      <c r="J110" s="89"/>
      <c r="K110" s="21"/>
      <c r="L110" s="28"/>
    </row>
    <row r="111" spans="1:12" ht="14.25">
      <c r="A111" s="120" t="s">
        <v>52</v>
      </c>
      <c r="B111" s="121"/>
      <c r="C111" s="18"/>
      <c r="D111" s="38"/>
      <c r="E111" s="97"/>
      <c r="F111" s="20"/>
      <c r="G111" s="229"/>
      <c r="H111" s="225"/>
      <c r="I111" s="89"/>
      <c r="J111" s="89"/>
      <c r="K111" s="21"/>
      <c r="L111" s="28"/>
    </row>
    <row r="112" spans="1:12" ht="12.75">
      <c r="A112" s="266" t="s">
        <v>25</v>
      </c>
      <c r="B112" s="37" t="s">
        <v>111</v>
      </c>
      <c r="C112" s="18"/>
      <c r="D112" s="38"/>
      <c r="E112" s="97">
        <v>334</v>
      </c>
      <c r="F112" s="104">
        <v>334</v>
      </c>
      <c r="G112" s="230">
        <v>296</v>
      </c>
      <c r="H112" s="225">
        <f t="shared" si="1"/>
        <v>88.62275449101796</v>
      </c>
      <c r="I112" s="107" t="s">
        <v>82</v>
      </c>
      <c r="J112" s="89"/>
      <c r="K112" s="21"/>
      <c r="L112" s="28"/>
    </row>
    <row r="113" spans="1:12" ht="13.5" thickBot="1">
      <c r="A113" s="266" t="s">
        <v>80</v>
      </c>
      <c r="B113" s="37" t="s">
        <v>112</v>
      </c>
      <c r="C113" s="18"/>
      <c r="D113" s="38"/>
      <c r="E113" s="112">
        <v>345</v>
      </c>
      <c r="F113" s="113">
        <v>345</v>
      </c>
      <c r="G113" s="231">
        <v>338</v>
      </c>
      <c r="H113" s="226">
        <f t="shared" si="1"/>
        <v>97.97101449275362</v>
      </c>
      <c r="I113" s="107" t="s">
        <v>83</v>
      </c>
      <c r="J113" s="89"/>
      <c r="K113" s="21"/>
      <c r="L113" s="28"/>
    </row>
    <row r="114" spans="1:12" ht="16.5" thickBot="1">
      <c r="A114" s="122" t="s">
        <v>53</v>
      </c>
      <c r="B114" s="123"/>
      <c r="C114" s="66"/>
      <c r="D114" s="67"/>
      <c r="E114" s="193">
        <f>SUM(E112:E113)</f>
        <v>679</v>
      </c>
      <c r="F114" s="124">
        <f>SUM(F112:F113)</f>
        <v>679</v>
      </c>
      <c r="G114" s="232">
        <f>SUM(G112:G113)</f>
        <v>634</v>
      </c>
      <c r="H114" s="227">
        <f t="shared" si="1"/>
        <v>93.37260677466863</v>
      </c>
      <c r="I114" s="89"/>
      <c r="J114" s="125"/>
      <c r="K114" s="1"/>
      <c r="L114" s="28"/>
    </row>
    <row r="115" spans="1:12" ht="16.5" thickBot="1">
      <c r="A115" s="68" t="s">
        <v>54</v>
      </c>
      <c r="B115" s="126"/>
      <c r="C115" s="127"/>
      <c r="D115" s="128"/>
      <c r="E115" s="184">
        <f>E114+E109</f>
        <v>58274</v>
      </c>
      <c r="F115" s="223">
        <f>F114+F109</f>
        <v>64982</v>
      </c>
      <c r="G115" s="185">
        <f>G114+G109</f>
        <v>51439</v>
      </c>
      <c r="H115" s="227">
        <f t="shared" si="1"/>
        <v>79.15884398756579</v>
      </c>
      <c r="I115" s="191">
        <f>SUM(I73:I114)</f>
        <v>15690</v>
      </c>
      <c r="J115" s="190">
        <f>SUM(J74:J114)</f>
        <v>22027</v>
      </c>
      <c r="K115" s="192">
        <f>SUM(K74:K114)</f>
        <v>16940</v>
      </c>
      <c r="L115" s="170">
        <f>K115/J115*100</f>
        <v>76.90561583511145</v>
      </c>
    </row>
    <row r="116" spans="1:12" ht="15.75" thickBot="1">
      <c r="A116" s="77"/>
      <c r="B116" s="51"/>
      <c r="C116" s="51"/>
      <c r="D116" s="51"/>
      <c r="E116" s="51"/>
      <c r="F116" s="76"/>
      <c r="G116" s="293"/>
      <c r="H116" s="28"/>
      <c r="I116" s="1"/>
      <c r="J116" s="1"/>
      <c r="K116" s="1"/>
      <c r="L116" s="1"/>
    </row>
    <row r="117" spans="1:12" ht="18.75" thickBot="1">
      <c r="A117" s="294" t="s">
        <v>14</v>
      </c>
      <c r="B117" s="295"/>
      <c r="C117" s="296">
        <v>2014</v>
      </c>
      <c r="D117" s="139"/>
      <c r="E117" s="140"/>
      <c r="F117" s="1"/>
      <c r="G117" s="141"/>
      <c r="H117" s="142"/>
      <c r="I117" s="143"/>
      <c r="J117" s="1"/>
      <c r="K117" s="1"/>
      <c r="L117" s="1"/>
    </row>
    <row r="118" spans="1:12" ht="12.75">
      <c r="A118" s="144" t="s">
        <v>15</v>
      </c>
      <c r="B118" s="145"/>
      <c r="C118" s="219">
        <v>0</v>
      </c>
      <c r="D118" s="146"/>
      <c r="E118" s="1"/>
      <c r="F118" s="165" t="s">
        <v>81</v>
      </c>
      <c r="G118" s="141"/>
      <c r="H118" s="142"/>
      <c r="I118" s="143"/>
      <c r="J118" s="1"/>
      <c r="K118" s="178"/>
      <c r="L118" s="1"/>
    </row>
    <row r="119" spans="1:12" ht="12.75">
      <c r="A119" s="147" t="s">
        <v>16</v>
      </c>
      <c r="B119" s="218"/>
      <c r="C119" s="220">
        <v>11</v>
      </c>
      <c r="D119" s="146"/>
      <c r="E119" s="148"/>
      <c r="F119" s="149"/>
      <c r="G119" s="148" t="s">
        <v>68</v>
      </c>
      <c r="H119" s="1"/>
      <c r="I119" s="1"/>
      <c r="J119" s="1"/>
      <c r="K119" s="1"/>
      <c r="L119" s="1"/>
    </row>
    <row r="120" spans="1:12" ht="13.5" thickBot="1">
      <c r="A120" s="217" t="s">
        <v>67</v>
      </c>
      <c r="B120" s="152"/>
      <c r="C120" s="221">
        <v>13470</v>
      </c>
      <c r="D120" s="146"/>
      <c r="E120" s="150"/>
      <c r="F120" s="165" t="s">
        <v>128</v>
      </c>
      <c r="G120" s="1"/>
      <c r="H120" s="1"/>
      <c r="I120" s="150"/>
      <c r="J120" s="1"/>
      <c r="K120" s="1"/>
      <c r="L120" s="1"/>
    </row>
    <row r="121" spans="1:12" ht="13.5" thickBot="1">
      <c r="A121" s="151" t="s">
        <v>17</v>
      </c>
      <c r="B121" s="152"/>
      <c r="C121" s="222">
        <f>SUM(C118:C120)</f>
        <v>13481</v>
      </c>
      <c r="D121" s="146"/>
      <c r="E121" s="1"/>
      <c r="F121" s="1"/>
      <c r="G121" s="153"/>
      <c r="H121" s="1"/>
      <c r="I121" s="1"/>
      <c r="J121" s="1"/>
      <c r="K121" s="1"/>
      <c r="L121" s="1"/>
    </row>
    <row r="123" spans="6:8" ht="12.75">
      <c r="F123" s="1" t="s">
        <v>43</v>
      </c>
      <c r="G123" s="1"/>
      <c r="H123" s="1"/>
    </row>
    <row r="124" spans="6:8" ht="12.75">
      <c r="F124" s="153">
        <v>41978</v>
      </c>
      <c r="G124" s="1"/>
      <c r="H124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25"/>
  <sheetViews>
    <sheetView zoomScalePageLayoutView="0" workbookViewId="0" topLeftCell="A1">
      <selection activeCell="A1" sqref="A1:P125"/>
    </sheetView>
  </sheetViews>
  <sheetFormatPr defaultColWidth="9.140625" defaultRowHeight="12.75"/>
  <cols>
    <col min="1" max="1" width="9.7109375" style="0" customWidth="1"/>
    <col min="4" max="4" width="21.421875" style="0" customWidth="1"/>
    <col min="6" max="7" width="10.140625" style="0" bestFit="1" customWidth="1"/>
    <col min="8" max="8" width="9.8515625" style="0" bestFit="1" customWidth="1"/>
    <col min="10" max="10" width="9.140625" style="0" customWidth="1"/>
    <col min="11" max="11" width="9.28125" style="0" customWidth="1"/>
  </cols>
  <sheetData>
    <row r="2" spans="1:12" ht="20.25">
      <c r="A2" s="1"/>
      <c r="B2" s="297" t="s">
        <v>172</v>
      </c>
      <c r="C2" s="202"/>
      <c r="D2" s="202"/>
      <c r="E2" s="202"/>
      <c r="F2" s="3"/>
      <c r="G2" s="203"/>
      <c r="H2" s="203"/>
      <c r="I2" s="1"/>
      <c r="J2" s="203"/>
      <c r="K2" s="312" t="s">
        <v>145</v>
      </c>
      <c r="L2" s="306"/>
    </row>
    <row r="3" spans="1:12" ht="16.5" thickBot="1">
      <c r="A3" s="1"/>
      <c r="B3" s="2"/>
      <c r="C3" s="1"/>
      <c r="D3" s="1"/>
      <c r="E3" s="1"/>
      <c r="F3" s="3"/>
      <c r="G3" s="1"/>
      <c r="H3" s="1"/>
      <c r="I3" s="1"/>
      <c r="J3" s="1"/>
      <c r="K3" s="306" t="s">
        <v>146</v>
      </c>
      <c r="L3" s="306"/>
    </row>
    <row r="4" spans="1:12" ht="16.5" thickBot="1">
      <c r="A4" s="1"/>
      <c r="B4" s="2"/>
      <c r="C4" s="1"/>
      <c r="D4" s="3"/>
      <c r="E4" s="1"/>
      <c r="F4" s="298" t="s">
        <v>36</v>
      </c>
      <c r="G4" s="209" t="s">
        <v>40</v>
      </c>
      <c r="H4" s="214" t="s">
        <v>39</v>
      </c>
      <c r="I4" s="1"/>
      <c r="J4" s="1"/>
      <c r="K4" s="303" t="s">
        <v>147</v>
      </c>
      <c r="L4" s="303"/>
    </row>
    <row r="5" spans="1:12" ht="18.75" thickBot="1">
      <c r="A5" s="4" t="s">
        <v>59</v>
      </c>
      <c r="B5" s="5" t="s">
        <v>63</v>
      </c>
      <c r="C5" s="6"/>
      <c r="D5" s="6"/>
      <c r="E5" s="199">
        <v>2014</v>
      </c>
      <c r="F5" s="308">
        <v>41991</v>
      </c>
      <c r="G5" s="301">
        <v>41991</v>
      </c>
      <c r="H5" s="302">
        <v>41991</v>
      </c>
      <c r="I5" s="1"/>
      <c r="J5" s="1"/>
      <c r="K5" s="303" t="s">
        <v>149</v>
      </c>
      <c r="L5" s="303"/>
    </row>
    <row r="6" spans="1:12" ht="15.75" thickBot="1">
      <c r="A6" s="7" t="s">
        <v>46</v>
      </c>
      <c r="B6" s="8"/>
      <c r="C6" s="8"/>
      <c r="D6" s="8"/>
      <c r="E6" s="9"/>
      <c r="F6" s="10"/>
      <c r="G6" s="11"/>
      <c r="H6" s="12"/>
      <c r="I6" s="1"/>
      <c r="J6" s="1"/>
      <c r="K6" s="303" t="s">
        <v>148</v>
      </c>
      <c r="L6" s="303"/>
    </row>
    <row r="7" spans="1:12" ht="12.75">
      <c r="A7" s="54" t="s">
        <v>174</v>
      </c>
      <c r="B7" s="268" t="s">
        <v>85</v>
      </c>
      <c r="C7" s="14"/>
      <c r="D7" s="14"/>
      <c r="E7" s="15">
        <v>7100</v>
      </c>
      <c r="F7" s="84">
        <v>7156</v>
      </c>
      <c r="G7" s="242">
        <v>7381</v>
      </c>
      <c r="H7" s="250">
        <f>(G7/F7)*100</f>
        <v>103.1442146450531</v>
      </c>
      <c r="I7" s="1"/>
      <c r="J7" s="1"/>
      <c r="K7" s="303" t="s">
        <v>154</v>
      </c>
      <c r="L7" s="303"/>
    </row>
    <row r="8" spans="1:12" ht="12.75">
      <c r="A8" s="16">
        <v>1112</v>
      </c>
      <c r="B8" s="35" t="s">
        <v>0</v>
      </c>
      <c r="C8" s="18"/>
      <c r="D8" s="18"/>
      <c r="E8" s="19">
        <v>500</v>
      </c>
      <c r="F8" s="42">
        <v>500</v>
      </c>
      <c r="G8" s="88">
        <v>397</v>
      </c>
      <c r="H8" s="251">
        <f aca="true" t="shared" si="0" ref="H8:H58">(G8/F8)*100</f>
        <v>79.4</v>
      </c>
      <c r="I8" s="1"/>
      <c r="J8" s="1"/>
      <c r="K8" s="303" t="s">
        <v>161</v>
      </c>
      <c r="L8" s="303"/>
    </row>
    <row r="9" spans="1:12" ht="12.75">
      <c r="A9" s="16">
        <v>1113</v>
      </c>
      <c r="B9" s="37" t="s">
        <v>86</v>
      </c>
      <c r="C9" s="18"/>
      <c r="D9" s="21"/>
      <c r="E9" s="19">
        <v>700</v>
      </c>
      <c r="F9" s="42">
        <v>860</v>
      </c>
      <c r="G9" s="88">
        <v>887</v>
      </c>
      <c r="H9" s="251">
        <f t="shared" si="0"/>
        <v>103.13953488372094</v>
      </c>
      <c r="I9" s="1"/>
      <c r="J9" s="1"/>
      <c r="K9" s="303" t="s">
        <v>165</v>
      </c>
      <c r="L9" s="303"/>
    </row>
    <row r="10" spans="1:12" ht="12.75">
      <c r="A10" s="16">
        <v>1121</v>
      </c>
      <c r="B10" s="35" t="s">
        <v>37</v>
      </c>
      <c r="C10" s="18"/>
      <c r="D10" s="18"/>
      <c r="E10" s="19">
        <v>7500</v>
      </c>
      <c r="F10" s="42">
        <v>7500</v>
      </c>
      <c r="G10" s="88">
        <v>7398</v>
      </c>
      <c r="H10" s="251">
        <f t="shared" si="0"/>
        <v>98.64</v>
      </c>
      <c r="I10" s="1"/>
      <c r="J10" s="1"/>
      <c r="K10" s="1" t="s">
        <v>168</v>
      </c>
      <c r="L10" s="1"/>
    </row>
    <row r="11" spans="1:12" ht="12.75">
      <c r="A11" s="16">
        <v>1122</v>
      </c>
      <c r="B11" s="37" t="s">
        <v>87</v>
      </c>
      <c r="C11" s="18"/>
      <c r="D11" s="21"/>
      <c r="E11" s="19">
        <v>500</v>
      </c>
      <c r="F11" s="171">
        <v>373</v>
      </c>
      <c r="G11" s="88">
        <v>373</v>
      </c>
      <c r="H11" s="251">
        <f t="shared" si="0"/>
        <v>100</v>
      </c>
      <c r="I11" s="1"/>
      <c r="J11" s="1"/>
      <c r="K11" s="1" t="s">
        <v>171</v>
      </c>
      <c r="L11" s="1"/>
    </row>
    <row r="12" spans="1:12" ht="12.75">
      <c r="A12" s="16">
        <v>1211</v>
      </c>
      <c r="B12" s="37" t="s">
        <v>88</v>
      </c>
      <c r="C12" s="18"/>
      <c r="D12" s="18"/>
      <c r="E12" s="19">
        <v>15000</v>
      </c>
      <c r="F12" s="42">
        <v>16174</v>
      </c>
      <c r="G12" s="88">
        <v>17677</v>
      </c>
      <c r="H12" s="251">
        <f t="shared" si="0"/>
        <v>109.29269197477434</v>
      </c>
      <c r="I12" s="22"/>
      <c r="J12" s="1"/>
      <c r="K12" s="1"/>
      <c r="L12" s="1"/>
    </row>
    <row r="13" spans="1:12" ht="13.5" thickBot="1">
      <c r="A13" s="16">
        <v>1511</v>
      </c>
      <c r="B13" s="37" t="s">
        <v>1</v>
      </c>
      <c r="C13" s="18"/>
      <c r="D13" s="18"/>
      <c r="E13" s="23">
        <v>1300</v>
      </c>
      <c r="F13" s="248">
        <v>1300</v>
      </c>
      <c r="G13" s="256">
        <v>1237</v>
      </c>
      <c r="H13" s="252">
        <f t="shared" si="0"/>
        <v>95.15384615384616</v>
      </c>
      <c r="I13" s="22"/>
      <c r="J13" s="1"/>
      <c r="K13" s="1"/>
      <c r="L13" s="1"/>
    </row>
    <row r="14" spans="1:12" ht="13.5" thickBot="1">
      <c r="A14" s="24" t="s">
        <v>48</v>
      </c>
      <c r="B14" s="25"/>
      <c r="C14" s="26"/>
      <c r="D14" s="26"/>
      <c r="E14" s="154">
        <f>SUM(E7:E13)</f>
        <v>32600</v>
      </c>
      <c r="F14" s="161">
        <f>SUM(F7:F13)</f>
        <v>33863</v>
      </c>
      <c r="G14" s="257">
        <f>SUM(G7:G13)</f>
        <v>35350</v>
      </c>
      <c r="H14" s="253">
        <f t="shared" si="0"/>
        <v>104.39122345923279</v>
      </c>
      <c r="I14" s="22"/>
      <c r="J14" s="1"/>
      <c r="K14" s="1"/>
      <c r="L14" s="1"/>
    </row>
    <row r="15" spans="1:12" ht="12.75">
      <c r="A15" s="156" t="s">
        <v>125</v>
      </c>
      <c r="B15" s="181" t="s">
        <v>126</v>
      </c>
      <c r="C15" s="31"/>
      <c r="D15" s="31"/>
      <c r="E15" s="19">
        <v>0</v>
      </c>
      <c r="F15" s="42">
        <v>5</v>
      </c>
      <c r="G15" s="88">
        <v>5</v>
      </c>
      <c r="H15" s="254">
        <v>0</v>
      </c>
      <c r="I15" s="22"/>
      <c r="J15" s="1"/>
      <c r="K15" s="1"/>
      <c r="L15" s="1"/>
    </row>
    <row r="16" spans="1:12" ht="12.75">
      <c r="A16" s="29">
        <v>1340</v>
      </c>
      <c r="B16" s="20" t="s">
        <v>2</v>
      </c>
      <c r="C16" s="18"/>
      <c r="D16" s="18"/>
      <c r="E16" s="19">
        <v>1500</v>
      </c>
      <c r="F16" s="42">
        <v>1500</v>
      </c>
      <c r="G16" s="88">
        <v>1474</v>
      </c>
      <c r="H16" s="251">
        <f t="shared" si="0"/>
        <v>98.26666666666667</v>
      </c>
      <c r="I16" s="1"/>
      <c r="J16" s="1"/>
      <c r="K16" s="1"/>
      <c r="L16" s="1"/>
    </row>
    <row r="17" spans="1:12" ht="12.75">
      <c r="A17" s="16">
        <v>1341</v>
      </c>
      <c r="B17" s="17" t="s">
        <v>19</v>
      </c>
      <c r="C17" s="18"/>
      <c r="D17" s="21"/>
      <c r="E17" s="19">
        <v>100</v>
      </c>
      <c r="F17" s="171">
        <v>100</v>
      </c>
      <c r="G17" s="88">
        <v>98</v>
      </c>
      <c r="H17" s="251">
        <f t="shared" si="0"/>
        <v>98</v>
      </c>
      <c r="I17" s="1"/>
      <c r="J17" s="1"/>
      <c r="K17" s="1"/>
      <c r="L17" s="1"/>
    </row>
    <row r="18" spans="1:12" ht="12.75">
      <c r="A18" s="16">
        <v>1343</v>
      </c>
      <c r="B18" s="20" t="s">
        <v>34</v>
      </c>
      <c r="C18" s="18"/>
      <c r="D18" s="18"/>
      <c r="E18" s="19">
        <v>5</v>
      </c>
      <c r="F18" s="171">
        <v>7</v>
      </c>
      <c r="G18" s="88">
        <v>9</v>
      </c>
      <c r="H18" s="251">
        <f t="shared" si="0"/>
        <v>128.57142857142858</v>
      </c>
      <c r="I18" s="1"/>
      <c r="J18" s="1"/>
      <c r="K18" s="1"/>
      <c r="L18" s="1"/>
    </row>
    <row r="19" spans="1:12" ht="12.75">
      <c r="A19" s="16">
        <v>1351</v>
      </c>
      <c r="B19" s="20" t="s">
        <v>56</v>
      </c>
      <c r="C19" s="18"/>
      <c r="D19" s="18"/>
      <c r="E19" s="19">
        <v>140</v>
      </c>
      <c r="F19" s="171">
        <v>140</v>
      </c>
      <c r="G19" s="88">
        <v>135</v>
      </c>
      <c r="H19" s="251">
        <f t="shared" si="0"/>
        <v>96.42857142857143</v>
      </c>
      <c r="I19" s="1"/>
      <c r="J19" s="1"/>
      <c r="K19" s="1"/>
      <c r="L19" s="1"/>
    </row>
    <row r="20" spans="1:12" ht="12.75">
      <c r="A20" s="16">
        <v>1355</v>
      </c>
      <c r="B20" s="20" t="s">
        <v>57</v>
      </c>
      <c r="C20" s="18"/>
      <c r="D20" s="18"/>
      <c r="E20" s="23">
        <v>336</v>
      </c>
      <c r="F20" s="248">
        <v>336</v>
      </c>
      <c r="G20" s="256">
        <v>254</v>
      </c>
      <c r="H20" s="251">
        <f t="shared" si="0"/>
        <v>75.59523809523809</v>
      </c>
      <c r="I20" s="1"/>
      <c r="J20" s="1"/>
      <c r="K20" s="1"/>
      <c r="L20" s="1"/>
    </row>
    <row r="21" spans="1:12" ht="13.5" thickBot="1">
      <c r="A21" s="16">
        <v>1361</v>
      </c>
      <c r="B21" s="20" t="s">
        <v>20</v>
      </c>
      <c r="C21" s="18"/>
      <c r="D21" s="18"/>
      <c r="E21" s="23">
        <v>130</v>
      </c>
      <c r="F21" s="248">
        <v>130</v>
      </c>
      <c r="G21" s="256">
        <v>120</v>
      </c>
      <c r="H21" s="255">
        <f t="shared" si="0"/>
        <v>92.3076923076923</v>
      </c>
      <c r="I21" s="1"/>
      <c r="J21" s="1"/>
      <c r="K21" s="1"/>
      <c r="L21" s="1"/>
    </row>
    <row r="22" spans="1:12" ht="13.5" thickBot="1">
      <c r="A22" s="24" t="s">
        <v>44</v>
      </c>
      <c r="B22" s="33"/>
      <c r="C22" s="26"/>
      <c r="D22" s="26"/>
      <c r="E22" s="154">
        <f>SUM(E15:E21)</f>
        <v>2211</v>
      </c>
      <c r="F22" s="161">
        <f>SUM(F15:F21)</f>
        <v>2218</v>
      </c>
      <c r="G22" s="257">
        <f>SUM(G15:G21)</f>
        <v>2095</v>
      </c>
      <c r="H22" s="253">
        <f t="shared" si="0"/>
        <v>94.45446348061316</v>
      </c>
      <c r="I22" s="1"/>
      <c r="J22" s="1"/>
      <c r="K22" s="1"/>
      <c r="L22" s="1"/>
    </row>
    <row r="23" spans="1:12" ht="13.5" thickBot="1">
      <c r="A23" s="34">
        <v>2460</v>
      </c>
      <c r="B23" s="35" t="s">
        <v>90</v>
      </c>
      <c r="C23" s="21"/>
      <c r="D23" s="21"/>
      <c r="E23" s="36">
        <v>23</v>
      </c>
      <c r="F23" s="84">
        <v>23</v>
      </c>
      <c r="G23" s="242">
        <v>23</v>
      </c>
      <c r="H23" s="254">
        <f t="shared" si="0"/>
        <v>100</v>
      </c>
      <c r="I23" s="1"/>
      <c r="J23" s="1"/>
      <c r="K23" s="1"/>
      <c r="L23" s="1"/>
    </row>
    <row r="24" spans="1:12" ht="13.5" thickBot="1">
      <c r="A24" s="40" t="s">
        <v>51</v>
      </c>
      <c r="B24" s="33"/>
      <c r="C24" s="26"/>
      <c r="D24" s="26"/>
      <c r="E24" s="154">
        <f>SUM(E23:E23)</f>
        <v>23</v>
      </c>
      <c r="F24" s="161">
        <f>SUM(F23:F23)</f>
        <v>23</v>
      </c>
      <c r="G24" s="257">
        <f>SUM(G23:G23)</f>
        <v>23</v>
      </c>
      <c r="H24" s="155">
        <f t="shared" si="0"/>
        <v>100</v>
      </c>
      <c r="I24" s="1"/>
      <c r="J24" s="1"/>
      <c r="K24" s="1"/>
      <c r="L24" s="1"/>
    </row>
    <row r="25" spans="1:12" ht="13.5" thickBot="1">
      <c r="A25" s="162" t="s">
        <v>119</v>
      </c>
      <c r="B25" s="175" t="s">
        <v>73</v>
      </c>
      <c r="C25" s="41"/>
      <c r="D25" s="41"/>
      <c r="E25" s="173">
        <v>0</v>
      </c>
      <c r="F25" s="160">
        <v>179</v>
      </c>
      <c r="G25" s="83">
        <v>179</v>
      </c>
      <c r="H25" s="155">
        <f t="shared" si="0"/>
        <v>100</v>
      </c>
      <c r="I25" s="1"/>
      <c r="J25" s="1"/>
      <c r="K25" s="1"/>
      <c r="L25" s="1"/>
    </row>
    <row r="26" spans="1:12" ht="12.75">
      <c r="A26" s="174">
        <v>4112</v>
      </c>
      <c r="B26" s="37" t="s">
        <v>123</v>
      </c>
      <c r="C26" s="18"/>
      <c r="D26" s="18"/>
      <c r="E26" s="19">
        <v>1726</v>
      </c>
      <c r="F26" s="32">
        <v>1726</v>
      </c>
      <c r="G26" s="88">
        <v>1726</v>
      </c>
      <c r="H26" s="159">
        <f t="shared" si="0"/>
        <v>100</v>
      </c>
      <c r="I26" s="1"/>
      <c r="J26" s="1"/>
      <c r="K26" s="1"/>
      <c r="L26" s="1"/>
    </row>
    <row r="27" spans="1:12" ht="12.75">
      <c r="A27" s="43">
        <v>4116</v>
      </c>
      <c r="B27" s="37" t="s">
        <v>120</v>
      </c>
      <c r="C27" s="18"/>
      <c r="D27" s="18"/>
      <c r="E27" s="19">
        <v>0</v>
      </c>
      <c r="F27" s="171">
        <v>1223</v>
      </c>
      <c r="G27" s="88">
        <v>1223</v>
      </c>
      <c r="H27" s="159">
        <f t="shared" si="0"/>
        <v>100</v>
      </c>
      <c r="I27" s="1"/>
      <c r="J27" s="1"/>
      <c r="K27" s="1"/>
      <c r="L27" s="1"/>
    </row>
    <row r="28" spans="1:12" ht="12.75">
      <c r="A28" s="180">
        <v>4122</v>
      </c>
      <c r="B28" s="181" t="s">
        <v>141</v>
      </c>
      <c r="C28" s="31"/>
      <c r="D28" s="38"/>
      <c r="E28" s="265">
        <v>0</v>
      </c>
      <c r="F28" s="171">
        <v>8</v>
      </c>
      <c r="G28" s="88">
        <v>8</v>
      </c>
      <c r="H28" s="159">
        <f t="shared" si="0"/>
        <v>100</v>
      </c>
      <c r="I28" s="1"/>
      <c r="J28" s="1"/>
      <c r="K28" s="1"/>
      <c r="L28" s="1"/>
    </row>
    <row r="29" spans="1:12" ht="12.75">
      <c r="A29" s="180">
        <v>4213</v>
      </c>
      <c r="B29" s="181" t="s">
        <v>122</v>
      </c>
      <c r="C29" s="31"/>
      <c r="D29" s="21"/>
      <c r="E29" s="265">
        <v>145</v>
      </c>
      <c r="F29" s="171">
        <v>348</v>
      </c>
      <c r="G29" s="88">
        <v>348</v>
      </c>
      <c r="H29" s="159">
        <f t="shared" si="0"/>
        <v>100</v>
      </c>
      <c r="I29" s="1"/>
      <c r="J29" s="1"/>
      <c r="K29" s="1"/>
      <c r="L29" s="1"/>
    </row>
    <row r="30" spans="1:12" ht="13.5" thickBot="1">
      <c r="A30" s="180">
        <v>4216</v>
      </c>
      <c r="B30" s="181" t="s">
        <v>121</v>
      </c>
      <c r="C30" s="31"/>
      <c r="D30" s="18"/>
      <c r="E30" s="270">
        <v>2469</v>
      </c>
      <c r="F30" s="32">
        <v>11561</v>
      </c>
      <c r="G30" s="256">
        <v>11561</v>
      </c>
      <c r="H30" s="291">
        <f t="shared" si="0"/>
        <v>100</v>
      </c>
      <c r="I30" s="1"/>
      <c r="J30" s="1"/>
      <c r="K30" s="1"/>
      <c r="L30" s="1"/>
    </row>
    <row r="31" spans="1:12" ht="13.5" thickBot="1">
      <c r="A31" s="44" t="s">
        <v>45</v>
      </c>
      <c r="B31" s="30"/>
      <c r="C31" s="31"/>
      <c r="D31" s="21"/>
      <c r="E31" s="154">
        <f>SUM(E25:E30)</f>
        <v>4340</v>
      </c>
      <c r="F31" s="161">
        <f>SUM(F25:F30)</f>
        <v>15045</v>
      </c>
      <c r="G31" s="257">
        <f>SUM(G25:G30)</f>
        <v>15045</v>
      </c>
      <c r="H31" s="155">
        <f t="shared" si="0"/>
        <v>100</v>
      </c>
      <c r="I31" s="1"/>
      <c r="J31" s="1"/>
      <c r="K31" s="1"/>
      <c r="L31" s="1"/>
    </row>
    <row r="32" spans="1:12" ht="15.75" thickBot="1">
      <c r="A32" s="45" t="s">
        <v>47</v>
      </c>
      <c r="B32" s="8"/>
      <c r="C32" s="46"/>
      <c r="D32" s="46"/>
      <c r="E32" s="183">
        <f>E14+E22+E24+E31</f>
        <v>39174</v>
      </c>
      <c r="F32" s="61">
        <f>F14+F22+F24+F31</f>
        <v>51149</v>
      </c>
      <c r="G32" s="238">
        <f>G14+G22+G24+G31</f>
        <v>52513</v>
      </c>
      <c r="H32" s="253">
        <f t="shared" si="0"/>
        <v>102.66671880193161</v>
      </c>
      <c r="I32" s="1"/>
      <c r="J32" s="1"/>
      <c r="K32" s="1"/>
      <c r="L32" s="1"/>
    </row>
    <row r="33" spans="1:12" ht="15">
      <c r="A33" s="50"/>
      <c r="B33" s="8"/>
      <c r="C33" s="8"/>
      <c r="D33" s="8"/>
      <c r="E33" s="48"/>
      <c r="F33" s="48"/>
      <c r="G33" s="48"/>
      <c r="H33" s="49"/>
      <c r="I33" s="1"/>
      <c r="J33" s="1"/>
      <c r="K33" s="1"/>
      <c r="L33" s="1"/>
    </row>
    <row r="34" spans="1:12" ht="15">
      <c r="A34" s="50"/>
      <c r="B34" s="8"/>
      <c r="C34" s="8"/>
      <c r="D34" s="8"/>
      <c r="E34" s="48"/>
      <c r="F34" s="48"/>
      <c r="G34" s="48"/>
      <c r="H34" s="49"/>
      <c r="I34" s="1"/>
      <c r="J34" s="1"/>
      <c r="K34" s="1"/>
      <c r="L34" s="1"/>
    </row>
    <row r="35" spans="1:12" ht="15">
      <c r="A35" s="50"/>
      <c r="B35" s="8"/>
      <c r="C35" s="8"/>
      <c r="D35" s="8"/>
      <c r="E35" s="48"/>
      <c r="F35" s="48"/>
      <c r="G35" s="48"/>
      <c r="H35" s="49"/>
      <c r="I35" s="1"/>
      <c r="J35" s="1"/>
      <c r="K35" s="1"/>
      <c r="L35" s="1"/>
    </row>
    <row r="36" spans="1:12" ht="15" thickBot="1">
      <c r="A36" s="50" t="s">
        <v>61</v>
      </c>
      <c r="B36" s="21"/>
      <c r="C36" s="21"/>
      <c r="D36" s="21"/>
      <c r="E36" s="51"/>
      <c r="F36" s="52"/>
      <c r="G36" s="53"/>
      <c r="H36" s="49"/>
      <c r="I36" s="1"/>
      <c r="J36" s="1"/>
      <c r="K36" s="1"/>
      <c r="L36" s="1"/>
    </row>
    <row r="37" spans="1:12" ht="12.75">
      <c r="A37" s="54">
        <v>2119</v>
      </c>
      <c r="B37" s="292" t="s">
        <v>115</v>
      </c>
      <c r="C37" s="55"/>
      <c r="D37" s="12"/>
      <c r="E37" s="15">
        <v>70</v>
      </c>
      <c r="F37" s="84">
        <v>88</v>
      </c>
      <c r="G37" s="242">
        <v>89</v>
      </c>
      <c r="H37" s="163">
        <f t="shared" si="0"/>
        <v>101.13636363636364</v>
      </c>
      <c r="I37" s="1"/>
      <c r="J37" s="1"/>
      <c r="K37" s="1"/>
      <c r="L37" s="1"/>
    </row>
    <row r="38" spans="1:12" ht="12.75">
      <c r="A38" s="16">
        <v>2310</v>
      </c>
      <c r="B38" s="37" t="s">
        <v>5</v>
      </c>
      <c r="C38" s="18"/>
      <c r="D38" s="319" t="s">
        <v>118</v>
      </c>
      <c r="E38" s="19">
        <v>180</v>
      </c>
      <c r="F38" s="239">
        <v>187</v>
      </c>
      <c r="G38" s="88">
        <v>236</v>
      </c>
      <c r="H38" s="158">
        <f t="shared" si="0"/>
        <v>126.20320855614973</v>
      </c>
      <c r="I38" s="1"/>
      <c r="J38" s="1"/>
      <c r="K38" s="28"/>
      <c r="L38" s="1"/>
    </row>
    <row r="39" spans="1:12" ht="12.75">
      <c r="A39" s="16">
        <v>3113</v>
      </c>
      <c r="B39" s="37" t="s">
        <v>169</v>
      </c>
      <c r="C39" s="18"/>
      <c r="D39" s="267"/>
      <c r="E39" s="19">
        <v>0</v>
      </c>
      <c r="F39" s="239">
        <v>115</v>
      </c>
      <c r="G39" s="88">
        <v>129</v>
      </c>
      <c r="H39" s="158">
        <f t="shared" si="0"/>
        <v>112.17391304347825</v>
      </c>
      <c r="I39" s="1"/>
      <c r="J39" s="1"/>
      <c r="K39" s="28"/>
      <c r="L39" s="1"/>
    </row>
    <row r="40" spans="1:12" ht="12.75">
      <c r="A40" s="16">
        <v>3314</v>
      </c>
      <c r="B40" s="37" t="s">
        <v>94</v>
      </c>
      <c r="C40" s="18"/>
      <c r="D40" s="38"/>
      <c r="E40" s="19">
        <v>22</v>
      </c>
      <c r="F40" s="171">
        <v>18</v>
      </c>
      <c r="G40" s="88">
        <v>20</v>
      </c>
      <c r="H40" s="158">
        <f t="shared" si="0"/>
        <v>111.11111111111111</v>
      </c>
      <c r="I40" s="1"/>
      <c r="J40" s="1"/>
      <c r="K40" s="1"/>
      <c r="L40" s="1"/>
    </row>
    <row r="41" spans="1:12" ht="12.75">
      <c r="A41" s="16">
        <v>3319</v>
      </c>
      <c r="B41" s="37" t="s">
        <v>95</v>
      </c>
      <c r="C41" s="18"/>
      <c r="D41" s="56"/>
      <c r="E41" s="19">
        <v>16</v>
      </c>
      <c r="F41" s="171">
        <v>17</v>
      </c>
      <c r="G41" s="88">
        <v>18</v>
      </c>
      <c r="H41" s="158">
        <f t="shared" si="0"/>
        <v>105.88235294117648</v>
      </c>
      <c r="I41" s="1"/>
      <c r="J41" s="1"/>
      <c r="K41" s="1"/>
      <c r="L41" s="1"/>
    </row>
    <row r="42" spans="1:12" ht="12.75">
      <c r="A42" s="16">
        <v>3349</v>
      </c>
      <c r="B42" s="37" t="s">
        <v>96</v>
      </c>
      <c r="C42" s="18"/>
      <c r="D42" s="38"/>
      <c r="E42" s="19">
        <v>30</v>
      </c>
      <c r="F42" s="171">
        <v>30</v>
      </c>
      <c r="G42" s="88">
        <v>43</v>
      </c>
      <c r="H42" s="158">
        <f t="shared" si="0"/>
        <v>143.33333333333334</v>
      </c>
      <c r="I42" s="1"/>
      <c r="J42" s="1"/>
      <c r="K42" s="1"/>
      <c r="L42" s="1"/>
    </row>
    <row r="43" spans="1:12" ht="12.75">
      <c r="A43" s="16">
        <v>3599</v>
      </c>
      <c r="B43" s="37" t="s">
        <v>97</v>
      </c>
      <c r="C43" s="18"/>
      <c r="D43" s="38"/>
      <c r="E43" s="19">
        <v>670</v>
      </c>
      <c r="F43" s="171">
        <v>670</v>
      </c>
      <c r="G43" s="88">
        <v>675</v>
      </c>
      <c r="H43" s="158">
        <f t="shared" si="0"/>
        <v>100.74626865671641</v>
      </c>
      <c r="I43" s="1"/>
      <c r="J43" s="1"/>
      <c r="K43" s="1"/>
      <c r="L43" s="1"/>
    </row>
    <row r="44" spans="1:12" ht="12.75">
      <c r="A44" s="16">
        <v>3612</v>
      </c>
      <c r="B44" s="37" t="s">
        <v>101</v>
      </c>
      <c r="C44" s="18"/>
      <c r="D44" s="38"/>
      <c r="E44" s="19">
        <v>2970</v>
      </c>
      <c r="F44" s="171">
        <v>2970</v>
      </c>
      <c r="G44" s="88">
        <v>2951</v>
      </c>
      <c r="H44" s="158">
        <f t="shared" si="0"/>
        <v>99.36026936026936</v>
      </c>
      <c r="I44" s="1"/>
      <c r="J44" s="1"/>
      <c r="K44" s="1"/>
      <c r="L44" s="1"/>
    </row>
    <row r="45" spans="1:12" ht="12.75">
      <c r="A45" s="16">
        <v>3613</v>
      </c>
      <c r="B45" s="37" t="s">
        <v>102</v>
      </c>
      <c r="C45" s="18"/>
      <c r="D45" s="38"/>
      <c r="E45" s="19">
        <v>513</v>
      </c>
      <c r="F45" s="171">
        <v>593</v>
      </c>
      <c r="G45" s="88">
        <v>635</v>
      </c>
      <c r="H45" s="158">
        <f t="shared" si="0"/>
        <v>107.08263069139967</v>
      </c>
      <c r="I45" s="1"/>
      <c r="J45" s="1"/>
      <c r="K45" s="1"/>
      <c r="L45" s="1"/>
    </row>
    <row r="46" spans="1:12" ht="12.75">
      <c r="A46" s="16">
        <v>3632</v>
      </c>
      <c r="B46" s="37" t="s">
        <v>116</v>
      </c>
      <c r="C46" s="18"/>
      <c r="D46" s="38"/>
      <c r="E46" s="19">
        <v>15</v>
      </c>
      <c r="F46" s="171">
        <v>21</v>
      </c>
      <c r="G46" s="88">
        <v>28</v>
      </c>
      <c r="H46" s="158">
        <f t="shared" si="0"/>
        <v>133.33333333333331</v>
      </c>
      <c r="I46" s="1"/>
      <c r="J46" s="1"/>
      <c r="K46" s="1"/>
      <c r="L46" s="1"/>
    </row>
    <row r="47" spans="1:12" ht="12.75">
      <c r="A47" s="16">
        <v>3633</v>
      </c>
      <c r="B47" s="181" t="s">
        <v>114</v>
      </c>
      <c r="C47" s="31"/>
      <c r="D47" s="56"/>
      <c r="E47" s="19">
        <v>50</v>
      </c>
      <c r="F47" s="239">
        <v>50</v>
      </c>
      <c r="G47" s="88">
        <v>36</v>
      </c>
      <c r="H47" s="158">
        <f t="shared" si="0"/>
        <v>72</v>
      </c>
      <c r="I47" s="1"/>
      <c r="J47" s="1"/>
      <c r="K47" s="1"/>
      <c r="L47" s="1"/>
    </row>
    <row r="48" spans="1:12" ht="12.75">
      <c r="A48" s="16">
        <v>3722</v>
      </c>
      <c r="B48" s="37" t="s">
        <v>103</v>
      </c>
      <c r="C48" s="18"/>
      <c r="D48" s="38"/>
      <c r="E48" s="19">
        <v>170</v>
      </c>
      <c r="F48" s="239">
        <v>273</v>
      </c>
      <c r="G48" s="88">
        <v>243</v>
      </c>
      <c r="H48" s="158">
        <f t="shared" si="0"/>
        <v>89.01098901098901</v>
      </c>
      <c r="I48" s="1"/>
      <c r="J48" s="1"/>
      <c r="K48" s="1"/>
      <c r="L48" s="1"/>
    </row>
    <row r="49" spans="1:12" ht="12.75">
      <c r="A49" s="16">
        <v>5311</v>
      </c>
      <c r="B49" s="37" t="s">
        <v>104</v>
      </c>
      <c r="C49" s="18"/>
      <c r="D49" s="38"/>
      <c r="E49" s="19">
        <v>15</v>
      </c>
      <c r="F49" s="171">
        <v>15</v>
      </c>
      <c r="G49" s="88">
        <v>22</v>
      </c>
      <c r="H49" s="158">
        <f t="shared" si="0"/>
        <v>146.66666666666666</v>
      </c>
      <c r="I49" s="1"/>
      <c r="J49" s="1"/>
      <c r="K49" s="1"/>
      <c r="L49" s="1"/>
    </row>
    <row r="50" spans="1:12" ht="12.75">
      <c r="A50" s="16">
        <v>6171</v>
      </c>
      <c r="B50" s="181" t="s">
        <v>117</v>
      </c>
      <c r="C50" s="31"/>
      <c r="D50" s="56"/>
      <c r="E50" s="19">
        <v>14</v>
      </c>
      <c r="F50" s="239">
        <v>18</v>
      </c>
      <c r="G50" s="88">
        <v>21</v>
      </c>
      <c r="H50" s="158">
        <f t="shared" si="0"/>
        <v>116.66666666666667</v>
      </c>
      <c r="I50" s="1"/>
      <c r="J50" s="1"/>
      <c r="K50" s="1"/>
      <c r="L50" s="1"/>
    </row>
    <row r="51" spans="1:12" ht="12.75">
      <c r="A51" s="16">
        <v>6310</v>
      </c>
      <c r="B51" s="35" t="s">
        <v>105</v>
      </c>
      <c r="C51" s="18"/>
      <c r="D51" s="38"/>
      <c r="E51" s="19">
        <v>200</v>
      </c>
      <c r="F51" s="171">
        <v>140</v>
      </c>
      <c r="G51" s="88">
        <v>126</v>
      </c>
      <c r="H51" s="158">
        <f t="shared" si="0"/>
        <v>90</v>
      </c>
      <c r="I51" s="1"/>
      <c r="J51" s="1"/>
      <c r="K51" s="1"/>
      <c r="L51" s="1"/>
    </row>
    <row r="52" spans="1:12" ht="13.5" thickBot="1">
      <c r="A52" s="16">
        <v>6402</v>
      </c>
      <c r="B52" s="264" t="s">
        <v>74</v>
      </c>
      <c r="C52" s="18"/>
      <c r="D52" s="38"/>
      <c r="E52" s="39">
        <v>5</v>
      </c>
      <c r="F52" s="249">
        <v>29</v>
      </c>
      <c r="G52" s="90">
        <v>30</v>
      </c>
      <c r="H52" s="263">
        <f t="shared" si="0"/>
        <v>103.44827586206897</v>
      </c>
      <c r="I52" s="1"/>
      <c r="J52" s="1"/>
      <c r="K52" s="1"/>
      <c r="L52" s="1"/>
    </row>
    <row r="53" spans="1:12" ht="15.75" thickBot="1">
      <c r="A53" s="58" t="s">
        <v>22</v>
      </c>
      <c r="B53" s="59"/>
      <c r="C53" s="59"/>
      <c r="D53" s="60"/>
      <c r="E53" s="194">
        <f>SUM(E37:E52)</f>
        <v>4940</v>
      </c>
      <c r="F53" s="47">
        <f>SUM(F37:F52)</f>
        <v>5234</v>
      </c>
      <c r="G53" s="243">
        <f>SUM(G37:G52)</f>
        <v>5302</v>
      </c>
      <c r="H53" s="155">
        <f t="shared" si="0"/>
        <v>101.29919755445167</v>
      </c>
      <c r="I53" s="1"/>
      <c r="J53" s="1"/>
      <c r="K53" s="1"/>
      <c r="L53" s="1"/>
    </row>
    <row r="54" spans="1:12" ht="14.25">
      <c r="A54" s="58" t="s">
        <v>62</v>
      </c>
      <c r="B54" s="18"/>
      <c r="C54" s="18"/>
      <c r="D54" s="38"/>
      <c r="E54" s="62"/>
      <c r="F54" s="31"/>
      <c r="G54" s="244"/>
      <c r="H54" s="196"/>
      <c r="I54" s="1"/>
      <c r="J54" s="1"/>
      <c r="K54" s="1"/>
      <c r="L54" s="1"/>
    </row>
    <row r="55" spans="1:12" ht="12.75">
      <c r="A55" s="16">
        <v>4134</v>
      </c>
      <c r="B55" s="86" t="s">
        <v>79</v>
      </c>
      <c r="C55" s="41"/>
      <c r="D55" s="63"/>
      <c r="E55" s="27">
        <v>334</v>
      </c>
      <c r="F55" s="240">
        <v>334</v>
      </c>
      <c r="G55" s="245">
        <v>323</v>
      </c>
      <c r="H55" s="158">
        <f t="shared" si="0"/>
        <v>96.7065868263473</v>
      </c>
      <c r="I55" s="165" t="s">
        <v>82</v>
      </c>
      <c r="J55" s="1"/>
      <c r="K55" s="1"/>
      <c r="L55" s="1"/>
    </row>
    <row r="56" spans="1:12" ht="13.5" thickBot="1">
      <c r="A56" s="43">
        <v>4139</v>
      </c>
      <c r="B56" s="85" t="s">
        <v>106</v>
      </c>
      <c r="C56" s="18"/>
      <c r="D56" s="38"/>
      <c r="E56" s="19">
        <v>345</v>
      </c>
      <c r="F56" s="104">
        <v>345</v>
      </c>
      <c r="G56" s="246">
        <v>367</v>
      </c>
      <c r="H56" s="197">
        <f t="shared" si="0"/>
        <v>106.37681159420289</v>
      </c>
      <c r="I56" s="165" t="s">
        <v>83</v>
      </c>
      <c r="J56" s="1"/>
      <c r="K56" s="1"/>
      <c r="L56" s="1"/>
    </row>
    <row r="57" spans="1:12" ht="15.75" thickBot="1">
      <c r="A57" s="64" t="s">
        <v>60</v>
      </c>
      <c r="B57" s="65"/>
      <c r="C57" s="66"/>
      <c r="D57" s="67"/>
      <c r="E57" s="195">
        <f>E56+E55</f>
        <v>679</v>
      </c>
      <c r="F57" s="241">
        <f>F56+F55</f>
        <v>679</v>
      </c>
      <c r="G57" s="247">
        <f>G56+G55</f>
        <v>690</v>
      </c>
      <c r="H57" s="170">
        <f t="shared" si="0"/>
        <v>101.620029455081</v>
      </c>
      <c r="I57" s="1"/>
      <c r="J57" s="1"/>
      <c r="K57" s="1"/>
      <c r="L57" s="1"/>
    </row>
    <row r="58" spans="1:12" ht="16.5" thickBot="1">
      <c r="A58" s="68" t="s">
        <v>107</v>
      </c>
      <c r="B58" s="69"/>
      <c r="C58" s="69"/>
      <c r="D58" s="70"/>
      <c r="E58" s="184">
        <f>E57+E53+E32</f>
        <v>44793</v>
      </c>
      <c r="F58" s="223">
        <f>F57+F53+F32</f>
        <v>57062</v>
      </c>
      <c r="G58" s="185">
        <f>G57+G53+G32</f>
        <v>58505</v>
      </c>
      <c r="H58" s="170">
        <f t="shared" si="0"/>
        <v>102.52882829203323</v>
      </c>
      <c r="I58" s="1"/>
      <c r="J58" s="1"/>
      <c r="K58" s="1"/>
      <c r="L58" s="1"/>
    </row>
    <row r="59" spans="1:12" ht="15.75">
      <c r="A59" s="71"/>
      <c r="B59" s="71"/>
      <c r="C59" s="71"/>
      <c r="D59" s="71"/>
      <c r="E59" s="164"/>
      <c r="F59" s="164"/>
      <c r="G59" s="164"/>
      <c r="H59" s="262"/>
      <c r="I59" s="1"/>
      <c r="J59" s="1"/>
      <c r="K59" s="1"/>
      <c r="L59" s="1"/>
    </row>
    <row r="60" spans="1:12" ht="15.75">
      <c r="A60" s="71"/>
      <c r="B60" s="71"/>
      <c r="C60" s="71"/>
      <c r="D60" s="71"/>
      <c r="E60" s="164"/>
      <c r="F60" s="164"/>
      <c r="G60" s="164"/>
      <c r="H60" s="262"/>
      <c r="I60" s="1"/>
      <c r="J60" s="1"/>
      <c r="K60" s="1"/>
      <c r="L60" s="1"/>
    </row>
    <row r="61" spans="1:12" ht="15.75">
      <c r="A61" s="71"/>
      <c r="B61" s="71"/>
      <c r="C61" s="71"/>
      <c r="D61" s="71"/>
      <c r="E61" s="164"/>
      <c r="F61" s="164"/>
      <c r="G61" s="164"/>
      <c r="H61" s="262"/>
      <c r="I61" s="1"/>
      <c r="J61" s="1"/>
      <c r="K61" s="1"/>
      <c r="L61" s="1"/>
    </row>
    <row r="62" spans="1:12" ht="15.75">
      <c r="A62" s="71"/>
      <c r="B62" s="71"/>
      <c r="C62" s="71"/>
      <c r="D62" s="71"/>
      <c r="E62" s="164"/>
      <c r="F62" s="164"/>
      <c r="G62" s="164"/>
      <c r="H62" s="262"/>
      <c r="I62" s="1"/>
      <c r="J62" s="1"/>
      <c r="K62" s="1"/>
      <c r="L62" s="1"/>
    </row>
    <row r="63" spans="1:12" ht="15.75">
      <c r="A63" s="71"/>
      <c r="B63" s="71"/>
      <c r="C63" s="71"/>
      <c r="D63" s="71"/>
      <c r="E63" s="164"/>
      <c r="F63" s="164"/>
      <c r="G63" s="164"/>
      <c r="H63" s="262"/>
      <c r="I63" s="1"/>
      <c r="J63" s="1"/>
      <c r="K63" s="1"/>
      <c r="L63" s="1"/>
    </row>
    <row r="64" spans="1:12" ht="15.75">
      <c r="A64" s="71"/>
      <c r="B64" s="71"/>
      <c r="C64" s="71"/>
      <c r="D64" s="71"/>
      <c r="E64" s="164"/>
      <c r="F64" s="164"/>
      <c r="G64" s="164"/>
      <c r="H64" s="262"/>
      <c r="I64" s="1"/>
      <c r="J64" s="1"/>
      <c r="K64" s="1"/>
      <c r="L64" s="1"/>
    </row>
    <row r="65" spans="1:12" ht="15.75">
      <c r="A65" s="71"/>
      <c r="B65" s="71"/>
      <c r="C65" s="71"/>
      <c r="D65" s="71"/>
      <c r="E65" s="164"/>
      <c r="F65" s="164"/>
      <c r="G65" s="164"/>
      <c r="H65" s="262"/>
      <c r="I65" s="1"/>
      <c r="J65" s="1"/>
      <c r="K65" s="1"/>
      <c r="L65" s="1"/>
    </row>
    <row r="66" spans="1:12" ht="15.75">
      <c r="A66" s="71"/>
      <c r="B66" s="71"/>
      <c r="C66" s="71"/>
      <c r="D66" s="71"/>
      <c r="E66" s="164"/>
      <c r="F66" s="164"/>
      <c r="G66" s="164"/>
      <c r="H66" s="262"/>
      <c r="I66" s="1"/>
      <c r="J66" s="1"/>
      <c r="K66" s="1"/>
      <c r="L66" s="1"/>
    </row>
    <row r="67" spans="1:12" ht="15.75">
      <c r="A67" s="71"/>
      <c r="B67" s="71"/>
      <c r="C67" s="71"/>
      <c r="D67" s="71"/>
      <c r="E67" s="164"/>
      <c r="F67" s="164"/>
      <c r="G67" s="164"/>
      <c r="H67" s="262"/>
      <c r="I67" s="1"/>
      <c r="J67" s="1"/>
      <c r="K67" s="1"/>
      <c r="L67" s="1"/>
    </row>
    <row r="68" spans="1:12" ht="15.75">
      <c r="A68" s="71"/>
      <c r="B68" s="71"/>
      <c r="C68" s="71"/>
      <c r="D68" s="71"/>
      <c r="E68" s="164"/>
      <c r="F68" s="164"/>
      <c r="G68" s="164"/>
      <c r="H68" s="262"/>
      <c r="I68" s="1"/>
      <c r="J68" s="1"/>
      <c r="K68" s="1"/>
      <c r="L68" s="1"/>
    </row>
    <row r="69" spans="1:12" ht="15.75">
      <c r="A69" s="71"/>
      <c r="B69" s="71"/>
      <c r="C69" s="71"/>
      <c r="D69" s="71"/>
      <c r="E69" s="164"/>
      <c r="F69" s="164"/>
      <c r="G69" s="164"/>
      <c r="H69" s="262"/>
      <c r="I69" s="1"/>
      <c r="J69" s="1"/>
      <c r="K69" s="1"/>
      <c r="L69" s="1"/>
    </row>
    <row r="70" spans="1:12" ht="15.75" thickBot="1">
      <c r="A70" s="71"/>
      <c r="B70" s="71"/>
      <c r="C70" s="71"/>
      <c r="D70" s="71"/>
      <c r="E70" s="164"/>
      <c r="F70" s="164"/>
      <c r="G70" s="164"/>
      <c r="H70" s="49"/>
      <c r="I70" s="1"/>
      <c r="J70" s="1"/>
      <c r="K70" s="1"/>
      <c r="L70" s="1"/>
    </row>
    <row r="71" spans="1:12" ht="18.75" thickBot="1">
      <c r="A71" s="72" t="s">
        <v>64</v>
      </c>
      <c r="B71" s="73"/>
      <c r="C71" s="6"/>
      <c r="D71" s="6"/>
      <c r="E71" s="204"/>
      <c r="F71" s="309" t="s">
        <v>36</v>
      </c>
      <c r="G71" s="310" t="s">
        <v>40</v>
      </c>
      <c r="H71" s="212" t="s">
        <v>160</v>
      </c>
      <c r="I71" s="207" t="s">
        <v>76</v>
      </c>
      <c r="J71" s="207"/>
      <c r="K71" s="74"/>
      <c r="L71" s="75"/>
    </row>
    <row r="72" spans="1:12" ht="13.5" thickBot="1">
      <c r="A72" s="21"/>
      <c r="B72" s="21"/>
      <c r="C72" s="6"/>
      <c r="D72" s="21"/>
      <c r="E72" s="205" t="s">
        <v>75</v>
      </c>
      <c r="F72" s="317">
        <v>41991</v>
      </c>
      <c r="G72" s="201">
        <v>41991</v>
      </c>
      <c r="H72" s="260">
        <v>41991</v>
      </c>
      <c r="I72" s="188" t="s">
        <v>77</v>
      </c>
      <c r="J72" s="189" t="s">
        <v>175</v>
      </c>
      <c r="K72" s="261" t="s">
        <v>170</v>
      </c>
      <c r="L72" s="213" t="s">
        <v>39</v>
      </c>
    </row>
    <row r="73" spans="1:12" ht="15" thickBot="1">
      <c r="A73" s="76" t="s">
        <v>27</v>
      </c>
      <c r="B73" s="77"/>
      <c r="C73" s="51"/>
      <c r="D73" s="51"/>
      <c r="E73" s="78"/>
      <c r="F73" s="186"/>
      <c r="G73" s="133"/>
      <c r="H73" s="187"/>
      <c r="I73" s="79"/>
      <c r="J73" s="80"/>
      <c r="K73" s="80"/>
      <c r="L73" s="80"/>
    </row>
    <row r="74" spans="1:12" ht="13.5" thickBot="1">
      <c r="A74" s="81">
        <v>1014</v>
      </c>
      <c r="B74" s="13" t="s">
        <v>3</v>
      </c>
      <c r="C74" s="55"/>
      <c r="D74" s="82"/>
      <c r="E74" s="83">
        <v>230</v>
      </c>
      <c r="F74" s="233">
        <v>196</v>
      </c>
      <c r="G74" s="235">
        <v>102</v>
      </c>
      <c r="H74" s="172">
        <f>G74/F74*100</f>
        <v>52.04081632653062</v>
      </c>
      <c r="I74" s="21"/>
      <c r="J74" s="21"/>
      <c r="K74" s="21"/>
      <c r="L74" s="21"/>
    </row>
    <row r="75" spans="1:12" ht="13.5" thickBot="1">
      <c r="A75" s="43">
        <v>2212</v>
      </c>
      <c r="B75" s="85" t="s">
        <v>28</v>
      </c>
      <c r="C75" s="86"/>
      <c r="D75" s="87"/>
      <c r="E75" s="88">
        <v>5950</v>
      </c>
      <c r="F75" s="42">
        <v>8790</v>
      </c>
      <c r="G75" s="236">
        <v>6612</v>
      </c>
      <c r="H75" s="168">
        <f aca="true" t="shared" si="1" ref="H75:H116">G75/F75*100</f>
        <v>75.22184300341297</v>
      </c>
      <c r="I75" s="177">
        <v>1460</v>
      </c>
      <c r="J75" s="258">
        <v>2782</v>
      </c>
      <c r="K75" s="285">
        <v>2303</v>
      </c>
      <c r="L75" s="176">
        <f>K75/J75*100</f>
        <v>82.78217109992812</v>
      </c>
    </row>
    <row r="76" spans="1:12" ht="12.75">
      <c r="A76" s="43">
        <v>2219</v>
      </c>
      <c r="B76" s="85" t="s">
        <v>142</v>
      </c>
      <c r="C76" s="86"/>
      <c r="D76" s="87"/>
      <c r="E76" s="88">
        <v>0</v>
      </c>
      <c r="F76" s="42">
        <v>48</v>
      </c>
      <c r="G76" s="236">
        <v>47</v>
      </c>
      <c r="H76" s="168">
        <f t="shared" si="1"/>
        <v>97.91666666666666</v>
      </c>
      <c r="I76" s="89"/>
      <c r="J76" s="89"/>
      <c r="K76" s="139"/>
      <c r="L76" s="28"/>
    </row>
    <row r="77" spans="1:12" ht="12.75">
      <c r="A77" s="43">
        <v>2221</v>
      </c>
      <c r="B77" s="20" t="s">
        <v>4</v>
      </c>
      <c r="C77" s="18"/>
      <c r="D77" s="38"/>
      <c r="E77" s="88">
        <v>2600</v>
      </c>
      <c r="F77" s="42">
        <v>2600</v>
      </c>
      <c r="G77" s="236">
        <v>2589</v>
      </c>
      <c r="H77" s="168">
        <f t="shared" si="1"/>
        <v>99.57692307692308</v>
      </c>
      <c r="I77" s="89"/>
      <c r="J77" s="89"/>
      <c r="K77" s="21"/>
      <c r="L77" s="28"/>
    </row>
    <row r="78" spans="1:12" ht="13.5" thickBot="1">
      <c r="A78" s="43">
        <v>2310</v>
      </c>
      <c r="B78" s="20" t="s">
        <v>5</v>
      </c>
      <c r="C78" s="21"/>
      <c r="D78" s="38"/>
      <c r="E78" s="90">
        <v>140</v>
      </c>
      <c r="F78" s="42">
        <v>172</v>
      </c>
      <c r="G78" s="236">
        <v>121</v>
      </c>
      <c r="H78" s="168">
        <f t="shared" si="1"/>
        <v>70.34883720930233</v>
      </c>
      <c r="I78" s="89"/>
      <c r="J78" s="89"/>
      <c r="K78" s="21"/>
      <c r="L78" s="28"/>
    </row>
    <row r="79" spans="1:12" ht="13.5" thickBot="1">
      <c r="A79" s="43">
        <v>2321</v>
      </c>
      <c r="B79" s="37" t="s">
        <v>108</v>
      </c>
      <c r="C79" s="91"/>
      <c r="D79" s="92"/>
      <c r="E79" s="88">
        <v>9570</v>
      </c>
      <c r="F79" s="42">
        <v>9162</v>
      </c>
      <c r="G79" s="236">
        <v>8463</v>
      </c>
      <c r="H79" s="168">
        <f t="shared" si="1"/>
        <v>92.3706614276359</v>
      </c>
      <c r="I79" s="272">
        <v>9100</v>
      </c>
      <c r="J79" s="258">
        <v>8740</v>
      </c>
      <c r="K79" s="286">
        <v>8280</v>
      </c>
      <c r="L79" s="176">
        <f>K79/J79*100</f>
        <v>94.73684210526315</v>
      </c>
    </row>
    <row r="80" spans="1:12" ht="13.5" thickBot="1">
      <c r="A80" s="43">
        <v>3113</v>
      </c>
      <c r="B80" s="85" t="s">
        <v>35</v>
      </c>
      <c r="C80" s="86"/>
      <c r="D80" s="93"/>
      <c r="E80" s="88">
        <v>660</v>
      </c>
      <c r="F80" s="42">
        <v>660</v>
      </c>
      <c r="G80" s="236">
        <v>660</v>
      </c>
      <c r="H80" s="168">
        <f t="shared" si="1"/>
        <v>100</v>
      </c>
      <c r="I80" s="89"/>
      <c r="J80" s="94"/>
      <c r="K80" s="95"/>
      <c r="L80" s="271"/>
    </row>
    <row r="81" spans="1:12" ht="12.75">
      <c r="A81" s="43"/>
      <c r="B81" s="37" t="s">
        <v>58</v>
      </c>
      <c r="C81" s="18"/>
      <c r="D81" s="96"/>
      <c r="E81" s="88">
        <v>4460</v>
      </c>
      <c r="F81" s="42">
        <v>7233</v>
      </c>
      <c r="G81" s="236">
        <v>7232</v>
      </c>
      <c r="H81" s="273">
        <f t="shared" si="1"/>
        <v>99.98617447808654</v>
      </c>
      <c r="I81" s="279">
        <v>400</v>
      </c>
      <c r="J81" s="283">
        <v>3173</v>
      </c>
      <c r="K81" s="280">
        <v>3172</v>
      </c>
      <c r="L81" s="277">
        <f>K81/J81*100</f>
        <v>99.96848408446265</v>
      </c>
    </row>
    <row r="82" spans="1:12" ht="13.5" thickBot="1">
      <c r="A82" s="43">
        <v>3314</v>
      </c>
      <c r="B82" s="20" t="s">
        <v>29</v>
      </c>
      <c r="C82" s="18"/>
      <c r="D82" s="38"/>
      <c r="E82" s="88">
        <v>1040</v>
      </c>
      <c r="F82" s="42">
        <v>1490</v>
      </c>
      <c r="G82" s="236">
        <v>1300</v>
      </c>
      <c r="H82" s="273">
        <f t="shared" si="1"/>
        <v>87.24832214765101</v>
      </c>
      <c r="I82" s="281">
        <v>250</v>
      </c>
      <c r="J82" s="284">
        <v>700</v>
      </c>
      <c r="K82" s="282">
        <v>681</v>
      </c>
      <c r="L82" s="278">
        <f>K82/J82*100</f>
        <v>97.28571428571429</v>
      </c>
    </row>
    <row r="83" spans="1:12" ht="12.75">
      <c r="A83" s="43">
        <v>3319</v>
      </c>
      <c r="B83" s="20" t="s">
        <v>23</v>
      </c>
      <c r="C83" s="18"/>
      <c r="D83" s="38"/>
      <c r="E83" s="88">
        <v>690</v>
      </c>
      <c r="F83" s="42">
        <v>690</v>
      </c>
      <c r="G83" s="236">
        <v>441</v>
      </c>
      <c r="H83" s="168">
        <f t="shared" si="1"/>
        <v>63.91304347826087</v>
      </c>
      <c r="I83" s="89"/>
      <c r="J83" s="89"/>
      <c r="K83" s="21"/>
      <c r="L83" s="28"/>
    </row>
    <row r="84" spans="1:12" ht="12.75">
      <c r="A84" s="43">
        <v>3330</v>
      </c>
      <c r="B84" s="20" t="s">
        <v>49</v>
      </c>
      <c r="C84" s="18"/>
      <c r="D84" s="38"/>
      <c r="E84" s="88">
        <v>100</v>
      </c>
      <c r="F84" s="42">
        <v>100</v>
      </c>
      <c r="G84" s="236">
        <v>100</v>
      </c>
      <c r="H84" s="168">
        <f t="shared" si="1"/>
        <v>100</v>
      </c>
      <c r="I84" s="89"/>
      <c r="J84" s="89"/>
      <c r="K84" s="21"/>
      <c r="L84" s="28"/>
    </row>
    <row r="85" spans="1:12" ht="12.75">
      <c r="A85" s="43">
        <v>3349</v>
      </c>
      <c r="B85" s="20" t="s">
        <v>6</v>
      </c>
      <c r="C85" s="18"/>
      <c r="D85" s="96"/>
      <c r="E85" s="88">
        <v>140</v>
      </c>
      <c r="F85" s="42">
        <v>155</v>
      </c>
      <c r="G85" s="236">
        <v>150</v>
      </c>
      <c r="H85" s="168">
        <f t="shared" si="1"/>
        <v>96.7741935483871</v>
      </c>
      <c r="I85" s="89"/>
      <c r="J85" s="89"/>
      <c r="K85" s="21"/>
      <c r="L85" s="28"/>
    </row>
    <row r="86" spans="1:12" ht="12.75">
      <c r="A86" s="43">
        <v>3399</v>
      </c>
      <c r="B86" s="20" t="s">
        <v>7</v>
      </c>
      <c r="C86" s="18"/>
      <c r="D86" s="96"/>
      <c r="E86" s="88">
        <v>70</v>
      </c>
      <c r="F86" s="42">
        <v>70</v>
      </c>
      <c r="G86" s="236">
        <v>54</v>
      </c>
      <c r="H86" s="168">
        <f t="shared" si="1"/>
        <v>77.14285714285715</v>
      </c>
      <c r="I86" s="89"/>
      <c r="J86" s="89"/>
      <c r="K86" s="21"/>
      <c r="L86" s="28"/>
    </row>
    <row r="87" spans="1:12" ht="12.75">
      <c r="A87" s="43">
        <v>3412</v>
      </c>
      <c r="B87" s="99" t="s">
        <v>42</v>
      </c>
      <c r="C87" s="41"/>
      <c r="D87" s="57"/>
      <c r="E87" s="88">
        <v>600</v>
      </c>
      <c r="F87" s="42">
        <v>600</v>
      </c>
      <c r="G87" s="236">
        <v>520</v>
      </c>
      <c r="H87" s="168">
        <f t="shared" si="1"/>
        <v>86.66666666666667</v>
      </c>
      <c r="I87" s="89"/>
      <c r="J87" s="89"/>
      <c r="K87" s="21"/>
      <c r="L87" s="28"/>
    </row>
    <row r="88" spans="1:12" ht="13.5" thickBot="1">
      <c r="A88" s="16">
        <v>3429</v>
      </c>
      <c r="B88" s="20" t="s">
        <v>55</v>
      </c>
      <c r="C88" s="18"/>
      <c r="D88" s="38"/>
      <c r="E88" s="88">
        <v>900</v>
      </c>
      <c r="F88" s="42">
        <v>910</v>
      </c>
      <c r="G88" s="236">
        <v>909</v>
      </c>
      <c r="H88" s="168">
        <f t="shared" si="1"/>
        <v>99.8901098901099</v>
      </c>
      <c r="I88" s="89"/>
      <c r="J88" s="100"/>
      <c r="K88" s="101"/>
      <c r="L88" s="28"/>
    </row>
    <row r="89" spans="1:12" ht="12.75">
      <c r="A89" s="16">
        <v>3599</v>
      </c>
      <c r="B89" s="30" t="s">
        <v>65</v>
      </c>
      <c r="C89" s="31"/>
      <c r="D89" s="98"/>
      <c r="E89" s="88">
        <v>2210</v>
      </c>
      <c r="F89" s="42">
        <v>3300</v>
      </c>
      <c r="G89" s="236">
        <v>2653</v>
      </c>
      <c r="H89" s="273">
        <f t="shared" si="1"/>
        <v>80.39393939393939</v>
      </c>
      <c r="I89" s="274">
        <v>1800</v>
      </c>
      <c r="J89" s="274">
        <v>2890</v>
      </c>
      <c r="K89" s="311">
        <v>2338</v>
      </c>
      <c r="L89" s="277">
        <f>(K89/J89)*100</f>
        <v>80.89965397923875</v>
      </c>
    </row>
    <row r="90" spans="1:12" ht="12.75">
      <c r="A90" s="16">
        <v>3612</v>
      </c>
      <c r="B90" s="37" t="s">
        <v>30</v>
      </c>
      <c r="C90" s="91"/>
      <c r="D90" s="92"/>
      <c r="E90" s="88">
        <v>1930</v>
      </c>
      <c r="F90" s="42">
        <v>2500</v>
      </c>
      <c r="G90" s="236">
        <v>2194</v>
      </c>
      <c r="H90" s="273">
        <f t="shared" si="1"/>
        <v>87.76</v>
      </c>
      <c r="I90" s="275">
        <v>650</v>
      </c>
      <c r="J90" s="275">
        <v>950</v>
      </c>
      <c r="K90" s="287">
        <v>765</v>
      </c>
      <c r="L90" s="159">
        <f>K90/J90*100</f>
        <v>80.52631578947368</v>
      </c>
    </row>
    <row r="91" spans="1:12" ht="12.75">
      <c r="A91" s="16">
        <v>3613</v>
      </c>
      <c r="B91" s="37" t="s">
        <v>31</v>
      </c>
      <c r="C91" s="91"/>
      <c r="D91" s="92"/>
      <c r="E91" s="88">
        <v>1620</v>
      </c>
      <c r="F91" s="42">
        <v>2294</v>
      </c>
      <c r="G91" s="236">
        <v>2157</v>
      </c>
      <c r="H91" s="273">
        <f t="shared" si="1"/>
        <v>94.02789886660854</v>
      </c>
      <c r="I91" s="275">
        <v>1150</v>
      </c>
      <c r="J91" s="275">
        <v>1824</v>
      </c>
      <c r="K91" s="287">
        <v>1786</v>
      </c>
      <c r="L91" s="159">
        <f>K91/J91*100</f>
        <v>97.91666666666666</v>
      </c>
    </row>
    <row r="92" spans="1:12" ht="12.75">
      <c r="A92" s="16">
        <v>3631</v>
      </c>
      <c r="B92" s="20" t="s">
        <v>32</v>
      </c>
      <c r="C92" s="18"/>
      <c r="D92" s="38"/>
      <c r="E92" s="88">
        <v>2330</v>
      </c>
      <c r="F92" s="42">
        <v>2530</v>
      </c>
      <c r="G92" s="236">
        <v>1615</v>
      </c>
      <c r="H92" s="273">
        <f t="shared" si="1"/>
        <v>63.83399209486166</v>
      </c>
      <c r="I92" s="275">
        <v>400</v>
      </c>
      <c r="J92" s="275">
        <v>600</v>
      </c>
      <c r="K92" s="288">
        <v>617</v>
      </c>
      <c r="L92" s="159">
        <f>K92/J92*100</f>
        <v>102.83333333333333</v>
      </c>
    </row>
    <row r="93" spans="1:12" ht="12.75">
      <c r="A93" s="16">
        <v>3632</v>
      </c>
      <c r="B93" s="20" t="s">
        <v>8</v>
      </c>
      <c r="C93" s="18"/>
      <c r="D93" s="38"/>
      <c r="E93" s="88">
        <v>310</v>
      </c>
      <c r="F93" s="42">
        <v>310</v>
      </c>
      <c r="G93" s="236">
        <v>91</v>
      </c>
      <c r="H93" s="273">
        <f t="shared" si="1"/>
        <v>29.354838709677416</v>
      </c>
      <c r="I93" s="275">
        <v>200</v>
      </c>
      <c r="J93" s="275">
        <v>200</v>
      </c>
      <c r="K93" s="288">
        <v>34</v>
      </c>
      <c r="L93" s="159">
        <f>K93/J93*100</f>
        <v>17</v>
      </c>
    </row>
    <row r="94" spans="1:12" ht="13.5" thickBot="1">
      <c r="A94" s="102">
        <v>3633</v>
      </c>
      <c r="B94" s="37" t="s">
        <v>38</v>
      </c>
      <c r="C94" s="18"/>
      <c r="D94" s="38"/>
      <c r="E94" s="88">
        <v>80</v>
      </c>
      <c r="F94" s="42">
        <v>80</v>
      </c>
      <c r="G94" s="236">
        <v>0</v>
      </c>
      <c r="H94" s="273">
        <f t="shared" si="1"/>
        <v>0</v>
      </c>
      <c r="I94" s="276">
        <v>80</v>
      </c>
      <c r="J94" s="276">
        <v>80</v>
      </c>
      <c r="K94" s="289">
        <v>0</v>
      </c>
      <c r="L94" s="278">
        <f>K94/J94*100</f>
        <v>0</v>
      </c>
    </row>
    <row r="95" spans="1:12" ht="12.75">
      <c r="A95" s="43">
        <v>3635</v>
      </c>
      <c r="B95" s="17" t="s">
        <v>9</v>
      </c>
      <c r="C95" s="21"/>
      <c r="D95" s="103"/>
      <c r="E95" s="88">
        <v>50</v>
      </c>
      <c r="F95" s="42">
        <v>0</v>
      </c>
      <c r="G95" s="236">
        <v>0</v>
      </c>
      <c r="H95" s="168">
        <v>0</v>
      </c>
      <c r="I95" s="89"/>
      <c r="J95" s="89"/>
      <c r="K95" s="21"/>
      <c r="L95" s="28"/>
    </row>
    <row r="96" spans="1:12" ht="13.5" thickBot="1">
      <c r="A96" s="43">
        <v>3722</v>
      </c>
      <c r="B96" s="37" t="s">
        <v>33</v>
      </c>
      <c r="C96" s="86"/>
      <c r="D96" s="93"/>
      <c r="E96" s="88">
        <v>4160</v>
      </c>
      <c r="F96" s="42">
        <v>4197</v>
      </c>
      <c r="G96" s="236">
        <v>4168</v>
      </c>
      <c r="H96" s="168">
        <f t="shared" si="1"/>
        <v>99.30903025970932</v>
      </c>
      <c r="I96" s="89"/>
      <c r="J96" s="89"/>
      <c r="K96" s="21"/>
      <c r="L96" s="28"/>
    </row>
    <row r="97" spans="1:12" ht="13.5" thickBot="1">
      <c r="A97" s="16">
        <v>3745</v>
      </c>
      <c r="B97" s="20" t="s">
        <v>10</v>
      </c>
      <c r="C97" s="18"/>
      <c r="D97" s="38"/>
      <c r="E97" s="88">
        <v>1280</v>
      </c>
      <c r="F97" s="42">
        <v>1336</v>
      </c>
      <c r="G97" s="236">
        <v>1242</v>
      </c>
      <c r="H97" s="273">
        <f t="shared" si="1"/>
        <v>92.96407185628742</v>
      </c>
      <c r="I97" s="313"/>
      <c r="J97" s="314">
        <v>166</v>
      </c>
      <c r="K97" s="316">
        <v>165</v>
      </c>
      <c r="L97" s="315">
        <f>K97/J97*100</f>
        <v>99.3975903614458</v>
      </c>
    </row>
    <row r="98" spans="1:12" ht="12.75">
      <c r="A98" s="16">
        <v>3900</v>
      </c>
      <c r="B98" s="20" t="s">
        <v>158</v>
      </c>
      <c r="C98" s="18"/>
      <c r="D98" s="38"/>
      <c r="E98" s="88"/>
      <c r="F98" s="42">
        <v>20</v>
      </c>
      <c r="G98" s="230">
        <v>20</v>
      </c>
      <c r="H98" s="168">
        <f t="shared" si="1"/>
        <v>100</v>
      </c>
      <c r="I98" s="89"/>
      <c r="J98" s="89"/>
      <c r="K98" s="51"/>
      <c r="L98" s="28"/>
    </row>
    <row r="99" spans="1:12" ht="12.75">
      <c r="A99" s="43">
        <v>4339</v>
      </c>
      <c r="B99" s="105" t="s">
        <v>26</v>
      </c>
      <c r="C99" s="105"/>
      <c r="D99" s="106"/>
      <c r="E99" s="88">
        <v>60</v>
      </c>
      <c r="F99" s="42">
        <v>60</v>
      </c>
      <c r="G99" s="230">
        <v>38</v>
      </c>
      <c r="H99" s="168">
        <f t="shared" si="1"/>
        <v>63.33333333333333</v>
      </c>
      <c r="I99" s="89"/>
      <c r="J99" s="89"/>
      <c r="K99" s="21"/>
      <c r="L99" s="28"/>
    </row>
    <row r="100" spans="1:12" ht="12.75">
      <c r="A100" s="43">
        <v>4359</v>
      </c>
      <c r="B100" s="20" t="s">
        <v>18</v>
      </c>
      <c r="C100" s="18"/>
      <c r="D100" s="96"/>
      <c r="E100" s="88">
        <v>40</v>
      </c>
      <c r="F100" s="42">
        <v>38</v>
      </c>
      <c r="G100" s="230">
        <v>29</v>
      </c>
      <c r="H100" s="168">
        <f t="shared" si="1"/>
        <v>76.31578947368422</v>
      </c>
      <c r="I100" s="89"/>
      <c r="J100" s="89"/>
      <c r="K100" s="21"/>
      <c r="L100" s="28"/>
    </row>
    <row r="101" spans="1:12" ht="13.5" thickBot="1">
      <c r="A101" s="43">
        <v>5311</v>
      </c>
      <c r="B101" s="20" t="s">
        <v>11</v>
      </c>
      <c r="C101" s="18"/>
      <c r="D101" s="96"/>
      <c r="E101" s="88">
        <v>2100</v>
      </c>
      <c r="F101" s="42">
        <v>2135</v>
      </c>
      <c r="G101" s="236">
        <v>1961</v>
      </c>
      <c r="H101" s="168">
        <f t="shared" si="1"/>
        <v>91.85011709601874</v>
      </c>
      <c r="I101" s="89"/>
      <c r="J101" s="89"/>
      <c r="K101" s="21"/>
      <c r="L101" s="28"/>
    </row>
    <row r="102" spans="1:12" ht="13.5" thickBot="1">
      <c r="A102" s="43">
        <v>5512</v>
      </c>
      <c r="B102" s="20" t="s">
        <v>12</v>
      </c>
      <c r="C102" s="18"/>
      <c r="D102" s="38"/>
      <c r="E102" s="88">
        <v>1080</v>
      </c>
      <c r="F102" s="42">
        <v>920</v>
      </c>
      <c r="G102" s="236">
        <v>778</v>
      </c>
      <c r="H102" s="168">
        <f t="shared" si="1"/>
        <v>84.56521739130434</v>
      </c>
      <c r="I102" s="167">
        <v>200</v>
      </c>
      <c r="J102" s="182">
        <v>0</v>
      </c>
      <c r="K102" s="157">
        <v>0</v>
      </c>
      <c r="L102" s="176"/>
    </row>
    <row r="103" spans="1:12" ht="12.75">
      <c r="A103" s="43">
        <v>6112</v>
      </c>
      <c r="B103" s="20" t="s">
        <v>13</v>
      </c>
      <c r="C103" s="18"/>
      <c r="D103" s="38"/>
      <c r="E103" s="88">
        <v>1880</v>
      </c>
      <c r="F103" s="42">
        <v>1892</v>
      </c>
      <c r="G103" s="236">
        <v>1368</v>
      </c>
      <c r="H103" s="168">
        <f t="shared" si="1"/>
        <v>72.3044397463002</v>
      </c>
      <c r="I103" s="89"/>
      <c r="J103" s="107"/>
      <c r="K103" s="21"/>
      <c r="L103" s="28"/>
    </row>
    <row r="104" spans="1:12" ht="12.75">
      <c r="A104" s="43">
        <v>6115</v>
      </c>
      <c r="B104" s="20" t="s">
        <v>143</v>
      </c>
      <c r="C104" s="18"/>
      <c r="D104" s="38"/>
      <c r="E104" s="88">
        <v>0</v>
      </c>
      <c r="F104" s="42">
        <v>105</v>
      </c>
      <c r="G104" s="236">
        <v>132</v>
      </c>
      <c r="H104" s="168">
        <f t="shared" si="1"/>
        <v>125.71428571428571</v>
      </c>
      <c r="I104" s="89"/>
      <c r="J104" s="107"/>
      <c r="K104" s="21"/>
      <c r="L104" s="28"/>
    </row>
    <row r="105" spans="1:12" ht="13.5" thickBot="1">
      <c r="A105" s="43">
        <v>6117</v>
      </c>
      <c r="B105" s="37" t="s">
        <v>127</v>
      </c>
      <c r="C105" s="18"/>
      <c r="D105" s="38"/>
      <c r="E105" s="88">
        <v>0</v>
      </c>
      <c r="F105" s="42">
        <v>74</v>
      </c>
      <c r="G105" s="236">
        <v>70</v>
      </c>
      <c r="H105" s="168">
        <f t="shared" si="1"/>
        <v>94.5945945945946</v>
      </c>
      <c r="I105" s="89"/>
      <c r="J105" s="107"/>
      <c r="K105" s="21"/>
      <c r="L105" s="28"/>
    </row>
    <row r="106" spans="1:12" ht="13.5" thickBot="1">
      <c r="A106" s="43">
        <v>6171</v>
      </c>
      <c r="B106" s="269" t="s">
        <v>66</v>
      </c>
      <c r="C106" s="18"/>
      <c r="D106" s="38"/>
      <c r="E106" s="88">
        <v>9690</v>
      </c>
      <c r="F106" s="42">
        <v>10160</v>
      </c>
      <c r="G106" s="236">
        <v>9180</v>
      </c>
      <c r="H106" s="273">
        <f t="shared" si="1"/>
        <v>90.35433070866141</v>
      </c>
      <c r="I106" s="313"/>
      <c r="J106" s="314">
        <v>95</v>
      </c>
      <c r="K106" s="318"/>
      <c r="L106" s="315">
        <f>K106/J106*100</f>
        <v>0</v>
      </c>
    </row>
    <row r="107" spans="1:12" ht="12.75">
      <c r="A107" s="108">
        <v>6310</v>
      </c>
      <c r="B107" s="20" t="s">
        <v>24</v>
      </c>
      <c r="C107" s="109"/>
      <c r="D107" s="110"/>
      <c r="E107" s="88">
        <v>45</v>
      </c>
      <c r="F107" s="111">
        <v>45</v>
      </c>
      <c r="G107" s="237">
        <v>25</v>
      </c>
      <c r="H107" s="168">
        <f t="shared" si="1"/>
        <v>55.55555555555556</v>
      </c>
      <c r="I107" s="89"/>
      <c r="J107" s="89"/>
      <c r="K107" s="21"/>
      <c r="L107" s="28"/>
    </row>
    <row r="108" spans="1:12" ht="12.75">
      <c r="A108" s="43">
        <v>6399</v>
      </c>
      <c r="B108" s="37" t="s">
        <v>109</v>
      </c>
      <c r="C108" s="18"/>
      <c r="D108" s="38"/>
      <c r="E108" s="88">
        <v>80</v>
      </c>
      <c r="F108" s="42">
        <v>37</v>
      </c>
      <c r="G108" s="230">
        <v>-684</v>
      </c>
      <c r="H108" s="168">
        <f t="shared" si="1"/>
        <v>-1848.6486486486488</v>
      </c>
      <c r="I108" s="179"/>
      <c r="J108" s="89"/>
      <c r="K108" s="21"/>
      <c r="L108" s="28"/>
    </row>
    <row r="109" spans="1:12" ht="13.5" thickBot="1">
      <c r="A109" s="43">
        <v>6409</v>
      </c>
      <c r="B109" s="37" t="s">
        <v>110</v>
      </c>
      <c r="C109" s="18"/>
      <c r="D109" s="38"/>
      <c r="E109" s="88">
        <v>1500</v>
      </c>
      <c r="F109" s="42">
        <v>7071</v>
      </c>
      <c r="G109" s="230">
        <v>0</v>
      </c>
      <c r="H109" s="198">
        <f t="shared" si="1"/>
        <v>0</v>
      </c>
      <c r="I109" s="89"/>
      <c r="J109" s="89"/>
      <c r="K109" s="21"/>
      <c r="L109" s="28"/>
    </row>
    <row r="110" spans="1:12" ht="15.75" thickBot="1">
      <c r="A110" s="114" t="s">
        <v>21</v>
      </c>
      <c r="B110" s="20"/>
      <c r="C110" s="115"/>
      <c r="D110" s="116"/>
      <c r="E110" s="183">
        <f>SUM(E74:E109)</f>
        <v>57595</v>
      </c>
      <c r="F110" s="234">
        <f>SUM(F74:F109)</f>
        <v>71980</v>
      </c>
      <c r="G110" s="238">
        <f>SUM(G74:G109)</f>
        <v>56337</v>
      </c>
      <c r="H110" s="169">
        <f t="shared" si="1"/>
        <v>78.26757432620172</v>
      </c>
      <c r="I110" s="89"/>
      <c r="J110" s="89"/>
      <c r="K110" s="21"/>
      <c r="L110" s="28"/>
    </row>
    <row r="111" spans="1:12" ht="12.75">
      <c r="A111" s="117"/>
      <c r="B111" s="30"/>
      <c r="C111" s="21"/>
      <c r="D111" s="96"/>
      <c r="E111" s="118"/>
      <c r="F111" s="119"/>
      <c r="G111" s="228"/>
      <c r="H111" s="224"/>
      <c r="I111" s="89"/>
      <c r="J111" s="89"/>
      <c r="K111" s="21"/>
      <c r="L111" s="28"/>
    </row>
    <row r="112" spans="1:12" ht="14.25">
      <c r="A112" s="120" t="s">
        <v>52</v>
      </c>
      <c r="B112" s="121"/>
      <c r="C112" s="18"/>
      <c r="D112" s="38"/>
      <c r="E112" s="97"/>
      <c r="F112" s="20"/>
      <c r="G112" s="229"/>
      <c r="H112" s="225"/>
      <c r="I112" s="89"/>
      <c r="J112" s="89"/>
      <c r="K112" s="21"/>
      <c r="L112" s="28"/>
    </row>
    <row r="113" spans="1:12" ht="12.75">
      <c r="A113" s="266" t="s">
        <v>25</v>
      </c>
      <c r="B113" s="37" t="s">
        <v>111</v>
      </c>
      <c r="C113" s="18"/>
      <c r="D113" s="38"/>
      <c r="E113" s="97">
        <v>334</v>
      </c>
      <c r="F113" s="104">
        <v>334</v>
      </c>
      <c r="G113" s="230">
        <v>323</v>
      </c>
      <c r="H113" s="225">
        <f t="shared" si="1"/>
        <v>96.7065868263473</v>
      </c>
      <c r="I113" s="107" t="s">
        <v>82</v>
      </c>
      <c r="J113" s="89"/>
      <c r="K113" s="21"/>
      <c r="L113" s="28"/>
    </row>
    <row r="114" spans="1:12" ht="13.5" thickBot="1">
      <c r="A114" s="266" t="s">
        <v>80</v>
      </c>
      <c r="B114" s="37" t="s">
        <v>112</v>
      </c>
      <c r="C114" s="18"/>
      <c r="D114" s="38"/>
      <c r="E114" s="112">
        <v>345</v>
      </c>
      <c r="F114" s="113">
        <v>345</v>
      </c>
      <c r="G114" s="231">
        <v>367</v>
      </c>
      <c r="H114" s="226">
        <f t="shared" si="1"/>
        <v>106.37681159420289</v>
      </c>
      <c r="I114" s="107" t="s">
        <v>83</v>
      </c>
      <c r="J114" s="89"/>
      <c r="K114" s="21"/>
      <c r="L114" s="28"/>
    </row>
    <row r="115" spans="1:12" ht="16.5" thickBot="1">
      <c r="A115" s="122" t="s">
        <v>53</v>
      </c>
      <c r="B115" s="123"/>
      <c r="C115" s="66"/>
      <c r="D115" s="67"/>
      <c r="E115" s="193">
        <f>SUM(E113:E114)</f>
        <v>679</v>
      </c>
      <c r="F115" s="124">
        <f>SUM(F113:F114)</f>
        <v>679</v>
      </c>
      <c r="G115" s="232">
        <f>SUM(G113:G114)</f>
        <v>690</v>
      </c>
      <c r="H115" s="227">
        <f t="shared" si="1"/>
        <v>101.620029455081</v>
      </c>
      <c r="I115" s="89"/>
      <c r="J115" s="125"/>
      <c r="K115" s="1"/>
      <c r="L115" s="28"/>
    </row>
    <row r="116" spans="1:12" ht="16.5" thickBot="1">
      <c r="A116" s="68" t="s">
        <v>54</v>
      </c>
      <c r="B116" s="126"/>
      <c r="C116" s="127"/>
      <c r="D116" s="128"/>
      <c r="E116" s="184">
        <f>E115+E110</f>
        <v>58274</v>
      </c>
      <c r="F116" s="223">
        <f>F115+F110</f>
        <v>72659</v>
      </c>
      <c r="G116" s="185">
        <f>G115+G110</f>
        <v>57027</v>
      </c>
      <c r="H116" s="227">
        <f t="shared" si="1"/>
        <v>78.48580354808075</v>
      </c>
      <c r="I116" s="191">
        <f>SUM(I74:I115)</f>
        <v>15690</v>
      </c>
      <c r="J116" s="190">
        <f>SUM(J75:J115)</f>
        <v>22200</v>
      </c>
      <c r="K116" s="192">
        <f>SUM(K75:K115)</f>
        <v>20141</v>
      </c>
      <c r="L116" s="170">
        <f>K116/J116*100</f>
        <v>90.72522522522523</v>
      </c>
    </row>
    <row r="117" spans="1:12" ht="15.75" thickBot="1">
      <c r="A117" s="77"/>
      <c r="B117" s="51"/>
      <c r="C117" s="51"/>
      <c r="D117" s="51"/>
      <c r="E117" s="51"/>
      <c r="F117" s="76"/>
      <c r="G117" s="293"/>
      <c r="H117" s="28"/>
      <c r="I117" s="1"/>
      <c r="J117" s="1"/>
      <c r="K117" s="1"/>
      <c r="L117" s="1"/>
    </row>
    <row r="118" spans="1:12" ht="18.75" thickBot="1">
      <c r="A118" s="294" t="s">
        <v>14</v>
      </c>
      <c r="B118" s="295"/>
      <c r="C118" s="296">
        <v>2014</v>
      </c>
      <c r="D118" s="139"/>
      <c r="E118" s="140"/>
      <c r="F118" s="1"/>
      <c r="G118" s="141"/>
      <c r="H118" s="142"/>
      <c r="I118" s="143"/>
      <c r="J118" s="1"/>
      <c r="K118" s="1"/>
      <c r="L118" s="1"/>
    </row>
    <row r="119" spans="1:12" ht="12.75">
      <c r="A119" s="144" t="s">
        <v>15</v>
      </c>
      <c r="B119" s="145"/>
      <c r="C119" s="219">
        <v>0</v>
      </c>
      <c r="D119" s="146"/>
      <c r="E119" s="1"/>
      <c r="F119" s="165" t="s">
        <v>81</v>
      </c>
      <c r="G119" s="141"/>
      <c r="H119" s="142"/>
      <c r="I119" s="143"/>
      <c r="J119" s="1"/>
      <c r="K119" s="178"/>
      <c r="L119" s="1"/>
    </row>
    <row r="120" spans="1:12" ht="12.75">
      <c r="A120" s="147" t="s">
        <v>16</v>
      </c>
      <c r="B120" s="218"/>
      <c r="C120" s="220">
        <v>11</v>
      </c>
      <c r="D120" s="146"/>
      <c r="E120" s="148"/>
      <c r="F120" s="149"/>
      <c r="G120" s="148" t="s">
        <v>68</v>
      </c>
      <c r="H120" s="1"/>
      <c r="I120" s="1"/>
      <c r="J120" s="1"/>
      <c r="K120" s="1"/>
      <c r="L120" s="1"/>
    </row>
    <row r="121" spans="1:12" ht="13.5" thickBot="1">
      <c r="A121" s="217" t="s">
        <v>67</v>
      </c>
      <c r="B121" s="152"/>
      <c r="C121" s="221">
        <v>13470</v>
      </c>
      <c r="D121" s="146"/>
      <c r="E121" s="150"/>
      <c r="F121" s="165" t="s">
        <v>128</v>
      </c>
      <c r="G121" s="1"/>
      <c r="H121" s="1"/>
      <c r="I121" s="150"/>
      <c r="J121" s="1"/>
      <c r="K121" s="1"/>
      <c r="L121" s="1"/>
    </row>
    <row r="122" spans="1:12" ht="13.5" thickBot="1">
      <c r="A122" s="151" t="s">
        <v>17</v>
      </c>
      <c r="B122" s="152"/>
      <c r="C122" s="222">
        <f>SUM(C119:C121)</f>
        <v>13481</v>
      </c>
      <c r="D122" s="146"/>
      <c r="E122" s="1"/>
      <c r="F122" s="1"/>
      <c r="G122" s="153"/>
      <c r="H122" s="1"/>
      <c r="I122" s="1"/>
      <c r="J122" s="1"/>
      <c r="K122" s="1"/>
      <c r="L122" s="1"/>
    </row>
    <row r="124" spans="6:8" ht="12.75">
      <c r="F124" s="1" t="s">
        <v>43</v>
      </c>
      <c r="G124" s="1"/>
      <c r="H124" s="1"/>
    </row>
    <row r="125" spans="6:8" ht="12.75">
      <c r="F125" s="153">
        <v>41991</v>
      </c>
      <c r="G125" s="1"/>
      <c r="H125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ALBRECHTICE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pc19</dc:creator>
  <cp:keywords/>
  <dc:description/>
  <cp:lastModifiedBy>Financni</cp:lastModifiedBy>
  <cp:lastPrinted>2015-02-09T10:43:12Z</cp:lastPrinted>
  <dcterms:created xsi:type="dcterms:W3CDTF">2013-03-14T11:33:08Z</dcterms:created>
  <dcterms:modified xsi:type="dcterms:W3CDTF">2015-02-09T10:43:17Z</dcterms:modified>
  <cp:category/>
  <cp:version/>
  <cp:contentType/>
  <cp:contentStatus/>
</cp:coreProperties>
</file>